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U:\Personal\Workload and Staffing Metrics\SRAI 2025 Virtual Conference\"/>
    </mc:Choice>
  </mc:AlternateContent>
  <xr:revisionPtr revIDLastSave="0" documentId="13_ncr:1_{3BEF41CB-42C3-4A53-8083-97ACFBD454F8}" xr6:coauthVersionLast="47" xr6:coauthVersionMax="47" xr10:uidLastSave="{00000000-0000-0000-0000-000000000000}"/>
  <bookViews>
    <workbookView xWindow="-108" yWindow="-108" windowWidth="23256" windowHeight="12456" activeTab="4" xr2:uid="{BDF99544-ED23-44EB-B72E-C47646023117}"/>
  </bookViews>
  <sheets>
    <sheet name="Struggles" sheetId="1" r:id="rId1"/>
    <sheet name="Transactional Tasks" sheetId="4" r:id="rId2"/>
    <sheet name="Investment Tasks" sheetId="5" r:id="rId3"/>
    <sheet name="capFTE" sheetId="10" r:id="rId4"/>
    <sheet name="Additional Info" sheetId="12" r:id="rId5"/>
    <sheet name="unprotect pw is workload" sheetId="11" r:id="rId6"/>
  </sheets>
  <definedNames>
    <definedName name="_xlnm.Print_Titles" localSheetId="3">capFTE!$1:$5</definedName>
    <definedName name="_xlnm.Print_Titles" localSheetId="2">'Investment Tasks'!$1:$5</definedName>
    <definedName name="_xlnm.Print_Titles" localSheetId="1">'Transactional Tasks'!$1:$5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0" l="1"/>
  <c r="D6" i="4"/>
  <c r="L6" i="10"/>
  <c r="X6" i="10"/>
  <c r="AB6" i="10"/>
  <c r="X7" i="10"/>
  <c r="AB7" i="10"/>
  <c r="C23" i="10"/>
  <c r="E23" i="10"/>
  <c r="G23" i="10"/>
  <c r="H23" i="10" s="1"/>
  <c r="J23" i="10"/>
  <c r="L23" i="10"/>
  <c r="N23" i="10"/>
  <c r="O23" i="10" s="1"/>
  <c r="C22" i="10"/>
  <c r="E22" i="10"/>
  <c r="G22" i="10"/>
  <c r="J22" i="10"/>
  <c r="L22" i="10"/>
  <c r="N22" i="10"/>
  <c r="C6" i="10"/>
  <c r="E6" i="10"/>
  <c r="G6" i="10"/>
  <c r="J6" i="10"/>
  <c r="N6" i="10"/>
  <c r="C16" i="10"/>
  <c r="E16" i="10"/>
  <c r="G16" i="10"/>
  <c r="J16" i="10"/>
  <c r="L16" i="10"/>
  <c r="N16" i="10"/>
  <c r="C17" i="10"/>
  <c r="E17" i="10"/>
  <c r="G17" i="10"/>
  <c r="J17" i="10"/>
  <c r="L17" i="10"/>
  <c r="N17" i="10"/>
  <c r="C18" i="10"/>
  <c r="E18" i="10"/>
  <c r="G18" i="10"/>
  <c r="J18" i="10"/>
  <c r="L18" i="10"/>
  <c r="N18" i="10"/>
  <c r="C19" i="10"/>
  <c r="E19" i="10"/>
  <c r="G19" i="10"/>
  <c r="J19" i="10"/>
  <c r="L19" i="10"/>
  <c r="N19" i="10"/>
  <c r="C20" i="10"/>
  <c r="E20" i="10"/>
  <c r="G20" i="10"/>
  <c r="J20" i="10"/>
  <c r="L20" i="10"/>
  <c r="N20" i="10"/>
  <c r="C21" i="10"/>
  <c r="E21" i="10"/>
  <c r="G21" i="10"/>
  <c r="J21" i="10"/>
  <c r="L21" i="10"/>
  <c r="N21" i="10"/>
  <c r="C8" i="10"/>
  <c r="E8" i="10"/>
  <c r="G8" i="10"/>
  <c r="J8" i="10"/>
  <c r="L8" i="10"/>
  <c r="N8" i="10"/>
  <c r="C9" i="10"/>
  <c r="E9" i="10"/>
  <c r="G9" i="10"/>
  <c r="J9" i="10"/>
  <c r="L9" i="10"/>
  <c r="N9" i="10"/>
  <c r="C10" i="10"/>
  <c r="H10" i="10" s="1"/>
  <c r="E10" i="10"/>
  <c r="G10" i="10"/>
  <c r="J10" i="10"/>
  <c r="L10" i="10"/>
  <c r="N10" i="10"/>
  <c r="C11" i="10"/>
  <c r="E11" i="10"/>
  <c r="G11" i="10"/>
  <c r="J11" i="10"/>
  <c r="L11" i="10"/>
  <c r="N11" i="10"/>
  <c r="C12" i="10"/>
  <c r="E12" i="10"/>
  <c r="G12" i="10"/>
  <c r="J12" i="10"/>
  <c r="L12" i="10"/>
  <c r="N12" i="10"/>
  <c r="C13" i="10"/>
  <c r="E13" i="10"/>
  <c r="G13" i="10"/>
  <c r="J13" i="10"/>
  <c r="L13" i="10"/>
  <c r="N13" i="10"/>
  <c r="C14" i="10"/>
  <c r="E14" i="10"/>
  <c r="G14" i="10"/>
  <c r="J14" i="10"/>
  <c r="L14" i="10"/>
  <c r="N14" i="10"/>
  <c r="C15" i="10"/>
  <c r="E15" i="10"/>
  <c r="G15" i="10"/>
  <c r="J15" i="10"/>
  <c r="L15" i="10"/>
  <c r="N15" i="10"/>
  <c r="N7" i="10"/>
  <c r="L7" i="10"/>
  <c r="J7" i="10"/>
  <c r="G7" i="10"/>
  <c r="E7" i="10"/>
  <c r="C7" i="10"/>
  <c r="D64" i="4"/>
  <c r="D35" i="4"/>
  <c r="B26" i="5"/>
  <c r="B27" i="5" s="1"/>
  <c r="D27" i="4"/>
  <c r="D28" i="4"/>
  <c r="D29" i="4"/>
  <c r="D30" i="4"/>
  <c r="D31" i="4"/>
  <c r="D32" i="4"/>
  <c r="D33" i="4"/>
  <c r="D34"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21" i="4"/>
  <c r="D22" i="4"/>
  <c r="D23" i="4"/>
  <c r="D24" i="4"/>
  <c r="D25" i="4"/>
  <c r="D26" i="4"/>
  <c r="D7" i="4"/>
  <c r="D8" i="4"/>
  <c r="D9" i="4"/>
  <c r="D10" i="4"/>
  <c r="D11" i="4"/>
  <c r="D12" i="4"/>
  <c r="D13" i="4"/>
  <c r="D14" i="4"/>
  <c r="D15" i="4"/>
  <c r="D16" i="4"/>
  <c r="D17" i="4"/>
  <c r="D18" i="4"/>
  <c r="D19" i="4"/>
  <c r="D20" i="4"/>
  <c r="AC6" i="10" l="1"/>
  <c r="Z10" i="10" s="1"/>
  <c r="AA10" i="10" s="1"/>
  <c r="AB10" i="10" s="1"/>
  <c r="AC10" i="10" s="1"/>
  <c r="AD10" i="10" s="1"/>
  <c r="AC7" i="10"/>
  <c r="P23" i="10"/>
  <c r="H17" i="10"/>
  <c r="O10" i="10"/>
  <c r="P10" i="10" s="1"/>
  <c r="O18" i="10"/>
  <c r="H13" i="10"/>
  <c r="O11" i="10"/>
  <c r="H18" i="10"/>
  <c r="H6" i="10"/>
  <c r="H21" i="10"/>
  <c r="O14" i="10"/>
  <c r="O7" i="10"/>
  <c r="H9" i="10"/>
  <c r="H16" i="10"/>
  <c r="O19" i="10"/>
  <c r="O17" i="10"/>
  <c r="P17" i="10" s="1"/>
  <c r="O22" i="10"/>
  <c r="O13" i="10"/>
  <c r="H12" i="10"/>
  <c r="O6" i="10"/>
  <c r="H14" i="10"/>
  <c r="O9" i="10"/>
  <c r="H8" i="10"/>
  <c r="O21" i="10"/>
  <c r="O15" i="10"/>
  <c r="H19" i="10"/>
  <c r="H11" i="10"/>
  <c r="O16" i="10"/>
  <c r="H15" i="10"/>
  <c r="O20" i="10"/>
  <c r="P20" i="10" s="1"/>
  <c r="O12" i="10"/>
  <c r="O8" i="10"/>
  <c r="H22" i="10"/>
  <c r="H7" i="10"/>
  <c r="B32" i="5"/>
  <c r="D65" i="4"/>
  <c r="B31" i="5" s="1"/>
  <c r="B34" i="5" l="1"/>
  <c r="Q25" i="10" s="1"/>
  <c r="Q23" i="10"/>
  <c r="P19" i="10"/>
  <c r="P12" i="10"/>
  <c r="P7" i="10"/>
  <c r="P18" i="10"/>
  <c r="P13" i="10"/>
  <c r="P21" i="10"/>
  <c r="P14" i="10"/>
  <c r="P9" i="10"/>
  <c r="P11" i="10"/>
  <c r="P16" i="10"/>
  <c r="P22" i="10"/>
  <c r="P8" i="10"/>
  <c r="P6" i="10"/>
  <c r="P15" i="10"/>
  <c r="Q17" i="10" l="1"/>
  <c r="Q19" i="10" l="1"/>
  <c r="Q12" i="10"/>
  <c r="Q14" i="10"/>
  <c r="Q7" i="10"/>
  <c r="Q9" i="10"/>
  <c r="Q20" i="10"/>
  <c r="Q13" i="10"/>
  <c r="Q15" i="10"/>
  <c r="Q22" i="10"/>
  <c r="Q21" i="10"/>
  <c r="Q8" i="10"/>
  <c r="Q18" i="10"/>
  <c r="Q6" i="10"/>
  <c r="Q16" i="10"/>
  <c r="Q11" i="10"/>
  <c r="Q10" i="10"/>
  <c r="Q24" i="10" l="1"/>
  <c r="Q26" i="10" s="1"/>
</calcChain>
</file>

<file path=xl/sharedStrings.xml><?xml version="1.0" encoding="utf-8"?>
<sst xmlns="http://schemas.openxmlformats.org/spreadsheetml/2006/main" count="107" uniqueCount="84">
  <si>
    <t>Staffing Challenges: Why is your unit struggling?</t>
  </si>
  <si>
    <t>Vacancies on team</t>
  </si>
  <si>
    <t>Inexperienced staff</t>
  </si>
  <si>
    <t>Increases in workload with no increase in approved FTE</t>
  </si>
  <si>
    <t>Inefficient processes</t>
  </si>
  <si>
    <t>Outdated technologies</t>
  </si>
  <si>
    <t>Lack of training access</t>
  </si>
  <si>
    <t>Difficult or toxic culture</t>
  </si>
  <si>
    <t>Poor boundaries</t>
  </si>
  <si>
    <t>Lack of leadership support</t>
  </si>
  <si>
    <t>Person 
Hours</t>
  </si>
  <si>
    <t>Total 
Person Hours</t>
  </si>
  <si>
    <t>Average 
Tasks/Year</t>
  </si>
  <si>
    <t>The Reality of How We Spend Our Time</t>
  </si>
  <si>
    <t>Investment Tasks</t>
  </si>
  <si>
    <t>Hours per Year</t>
  </si>
  <si>
    <t>Annual Vacation Leave</t>
  </si>
  <si>
    <t>Annual Health Leave</t>
  </si>
  <si>
    <t>Annual Paid Holidays</t>
  </si>
  <si>
    <t>Meetings</t>
  </si>
  <si>
    <t>Events</t>
  </si>
  <si>
    <t>Training (Receiving)</t>
  </si>
  <si>
    <t>Training (Providing)</t>
  </si>
  <si>
    <t>Required FTE - Updated Method</t>
  </si>
  <si>
    <t>Total required person hours per year:</t>
  </si>
  <si>
    <t>Full time equivalent (FTE) hours per year</t>
  </si>
  <si>
    <t>Total required person hours per year</t>
  </si>
  <si>
    <t>Total investment task hours:</t>
  </si>
  <si>
    <t>Full time equivalent hours per year:</t>
  </si>
  <si>
    <t>Transactional/
Measurable Tasks</t>
  </si>
  <si>
    <t>Traditional Workload Metrics</t>
  </si>
  <si>
    <t>The Reality of Individual Capacity</t>
  </si>
  <si>
    <t>Current Staff</t>
  </si>
  <si>
    <t>Years in unit</t>
  </si>
  <si>
    <t>Years in position</t>
  </si>
  <si>
    <t>Years in profession</t>
  </si>
  <si>
    <t>Multiplier</t>
  </si>
  <si>
    <t>Professional service (low=5; med=3; high=1)</t>
  </si>
  <si>
    <t>Institutional service (low=5; med=3; high=1)</t>
  </si>
  <si>
    <t>Exp.
Score</t>
  </si>
  <si>
    <t>Prof.
service</t>
  </si>
  <si>
    <t>Inst.
service</t>
  </si>
  <si>
    <t>Other</t>
  </si>
  <si>
    <t>Other Metric</t>
  </si>
  <si>
    <t>Overall Score</t>
  </si>
  <si>
    <t>Other Score</t>
  </si>
  <si>
    <t>capFTE</t>
  </si>
  <si>
    <t>0-1 years</t>
  </si>
  <si>
    <t>1-2 years</t>
  </si>
  <si>
    <t>2-4 years</t>
  </si>
  <si>
    <t>4-5 years</t>
  </si>
  <si>
    <t>5+ years</t>
  </si>
  <si>
    <t>Low</t>
  </si>
  <si>
    <t>High</t>
  </si>
  <si>
    <t>Med</t>
  </si>
  <si>
    <t>Highest Score</t>
  </si>
  <si>
    <t>Lowest Score</t>
  </si>
  <si>
    <t>Q1</t>
  </si>
  <si>
    <t>Q2</t>
  </si>
  <si>
    <t>Q3</t>
  </si>
  <si>
    <t>Q4</t>
  </si>
  <si>
    <t>Q5</t>
  </si>
  <si>
    <t>Attribute</t>
  </si>
  <si>
    <t>Employee</t>
  </si>
  <si>
    <t>Total Capacity FTE (capFTE) of current team:</t>
  </si>
  <si>
    <t># of necessary FTE to handle workload:</t>
  </si>
  <si>
    <t>Over/Under:</t>
  </si>
  <si>
    <t>Data Validations and Assumptions</t>
  </si>
  <si>
    <t>Workload Measurements - A More Realistic Approach to Staffing Our Offices</t>
  </si>
  <si>
    <t>The password to unprotect any sheet is 'workload'</t>
  </si>
  <si>
    <r>
      <t>Professional and Institutional Service</t>
    </r>
    <r>
      <rPr>
        <sz val="11"/>
        <color theme="1"/>
        <rFont val="Aptos"/>
        <family val="2"/>
      </rPr>
      <t xml:space="preserve"> – these markers are meant to account for time and energy that an individual typically spends contributing to the betterment of the profession/research at large and/or the institution for which they work.  Here are some examples of these types of activities and how I personally think of them in the context of high/medium/low:</t>
    </r>
  </si>
  <si>
    <t>Professional Service</t>
  </si>
  <si>
    <t>Institutional Service</t>
  </si>
  <si>
    <r>
      <t>‘Other’ Metric</t>
    </r>
    <r>
      <rPr>
        <sz val="11"/>
        <color theme="1"/>
        <rFont val="Aptos"/>
        <family val="2"/>
      </rPr>
      <t xml:space="preserve"> – this was designed to give users of the tool a marker that is meaningful to them, rather than having all markers dictated by the tools’ creator.  Some examples include:</t>
    </r>
  </si>
  <si>
    <r>
      <t xml:space="preserve">The ‘other’ metric can theoretically be whatever measurement you choose; the most important thing to remember is that the High/Medium/Low designation has an </t>
    </r>
    <r>
      <rPr>
        <b/>
        <i/>
        <sz val="11"/>
        <color theme="1"/>
        <rFont val="Aptos"/>
        <family val="2"/>
      </rPr>
      <t>inverse</t>
    </r>
    <r>
      <rPr>
        <sz val="11"/>
        <color theme="1"/>
        <rFont val="Aptos"/>
        <family val="2"/>
      </rPr>
      <t xml:space="preserve"> relationship with transactional capacity.  Someone who is spending a significant amount of time engaging in institutional initiatives has less time available for the tasks you’re measuring with this tool (i.e. those identified as transactional tasks and captured in total person hours for the unit).  Someone with a low volume of performance issues has a higher capacity than someone with a high volume of performance issues.  Etc.</t>
    </r>
  </si>
  <si>
    <r>
      <rPr>
        <i/>
        <sz val="11"/>
        <color theme="1"/>
        <rFont val="Aptos"/>
        <family val="2"/>
      </rPr>
      <t>High</t>
    </r>
    <r>
      <rPr>
        <sz val="11"/>
        <color theme="1"/>
        <rFont val="Aptos"/>
        <family val="2"/>
      </rPr>
      <t>: someone who holds office or a committee role in a professional organization like NCURA, SRAI, etc., travels frequently for that organization, maybe writes articles, presents at conferences, and engages in other professional leadership efforts in support of the nation’s research administration infrastructure.</t>
    </r>
  </si>
  <si>
    <r>
      <rPr>
        <i/>
        <sz val="11"/>
        <color theme="1"/>
        <rFont val="Aptos"/>
        <family val="2"/>
      </rPr>
      <t>Medium</t>
    </r>
    <r>
      <rPr>
        <sz val="11"/>
        <color theme="1"/>
        <rFont val="Aptos"/>
        <family val="2"/>
      </rPr>
      <t>: someone who doesn’t have an official role in professional organizations, but perhaps writes and/or presents at conferences, and engages with the profession at large through mentoring and/or leading (even if an informal capacity)</t>
    </r>
  </si>
  <si>
    <r>
      <rPr>
        <i/>
        <sz val="11"/>
        <color theme="1"/>
        <rFont val="Aptos"/>
        <family val="2"/>
      </rPr>
      <t>Low</t>
    </r>
    <r>
      <rPr>
        <sz val="11"/>
        <color theme="1"/>
        <rFont val="Aptos"/>
        <family val="2"/>
      </rPr>
      <t xml:space="preserve">: someone who isn’t affiliated with a professional organization at all (or is just a member) and doesn’t engage in informal mentoring or leading for peers within the profession.  </t>
    </r>
  </si>
  <si>
    <r>
      <rPr>
        <i/>
        <sz val="11"/>
        <color theme="1"/>
        <rFont val="Aptos"/>
        <family val="2"/>
      </rPr>
      <t>High</t>
    </r>
    <r>
      <rPr>
        <sz val="11"/>
        <color theme="1"/>
        <rFont val="Aptos"/>
        <family val="2"/>
      </rPr>
      <t>: someone who serves on institutional committees, frequently participates in/leads training or other events, beta tests for new systems or processes, writes for unit or campus-wide newsletters publications, etc.</t>
    </r>
  </si>
  <si>
    <r>
      <rPr>
        <i/>
        <sz val="11"/>
        <color theme="1"/>
        <rFont val="Aptos"/>
        <family val="2"/>
      </rPr>
      <t>Medium</t>
    </r>
    <r>
      <rPr>
        <sz val="11"/>
        <color theme="1"/>
        <rFont val="Aptos"/>
        <family val="2"/>
      </rPr>
      <t xml:space="preserve">: someone who engages in some of these things, but on a less consistent basis and less often </t>
    </r>
  </si>
  <si>
    <r>
      <rPr>
        <i/>
        <sz val="11"/>
        <color theme="1"/>
        <rFont val="Aptos"/>
        <family val="2"/>
      </rPr>
      <t>Low</t>
    </r>
    <r>
      <rPr>
        <sz val="11"/>
        <color theme="1"/>
        <rFont val="Aptos"/>
        <family val="2"/>
      </rPr>
      <t>: someone who doesn’t engage in department/college/institutional initiatives at all, or who only engages on an occasional basis</t>
    </r>
  </si>
  <si>
    <t>- Level of assistance required to do their job (high-they require a ton of help, and guidance for a wide variety of tasks; medium-mostly independent but still asks for help or needs guidance on occasion; low-fully independent requiring little to no assistance most days)</t>
  </si>
  <si>
    <t>- Performance issues (high-they consistently under-perform and make frequent mistakes which must be corrected and/or work to be redone; medium-some under performance issues; low-little to no performance issues)</t>
  </si>
  <si>
    <t>One final and important note – each of the attributes are weighted based on how significant the user determines them to be when gauging someone’s capacity.  I left these weights editable (see U10:U15) so that the user can decide which factors matter more than others.  For example, I find years in position to be a more significant indicator of capacity than years in the profession overall, so I have it weighed higher.  Someone else may disagree with that entirely or feel that the most important factor is whatever they chose for their ‘other’ metric.  In this way, the tool is subjective and adjustable.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</si>
</sst>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0" x14ac:knownFonts="1">
    <font>
      <sz val="11"/>
      <color theme="1"/>
      <name val="Aptos Narrow"/>
      <family val="2"/>
      <scheme val="minor"/>
    </font>
    <font>
      <sz val="11"/>
      <color theme="1"/>
      <name val="Aptos Narrow"/>
      <family val="2"/>
      <scheme val="minor"/>
    </font>
    <font>
      <sz val="11"/>
      <color rgb="FF002060"/>
      <name val="Arial"/>
      <family val="2"/>
    </font>
    <font>
      <sz val="12"/>
      <color rgb="FF002060"/>
      <name val="Arial"/>
      <family val="2"/>
    </font>
    <font>
      <sz val="14"/>
      <color rgb="FF002060"/>
      <name val="Arial"/>
      <family val="2"/>
    </font>
    <font>
      <sz val="16"/>
      <color rgb="FF002060"/>
      <name val="Arial"/>
      <family val="2"/>
    </font>
    <font>
      <sz val="18"/>
      <color rgb="FF002060"/>
      <name val="Arial"/>
      <family val="2"/>
    </font>
    <font>
      <b/>
      <sz val="16"/>
      <color rgb="FF002060"/>
      <name val="Arial"/>
      <family val="2"/>
    </font>
    <font>
      <b/>
      <sz val="20"/>
      <color rgb="FF002060"/>
      <name val="Arial"/>
      <family val="2"/>
    </font>
    <font>
      <i/>
      <sz val="16"/>
      <color rgb="FF002060"/>
      <name val="Arial"/>
      <family val="2"/>
    </font>
    <font>
      <b/>
      <sz val="12"/>
      <color rgb="FF002060"/>
      <name val="Arial"/>
      <family val="2"/>
    </font>
    <font>
      <i/>
      <sz val="12"/>
      <color rgb="FF002060"/>
      <name val="Arial"/>
      <family val="2"/>
    </font>
    <font>
      <b/>
      <i/>
      <sz val="14"/>
      <color rgb="FF002060"/>
      <name val="Arial"/>
      <family val="2"/>
    </font>
    <font>
      <b/>
      <sz val="18"/>
      <color theme="0"/>
      <name val="Arial"/>
      <family val="2"/>
    </font>
    <font>
      <b/>
      <sz val="18"/>
      <color rgb="FF002060"/>
      <name val="Arial"/>
      <family val="2"/>
    </font>
    <font>
      <b/>
      <sz val="11"/>
      <color theme="1"/>
      <name val="Aptos"/>
      <family val="2"/>
    </font>
    <font>
      <sz val="11"/>
      <color theme="1"/>
      <name val="Aptos"/>
      <family val="2"/>
    </font>
    <font>
      <u/>
      <sz val="11"/>
      <color theme="1"/>
      <name val="Aptos"/>
      <family val="2"/>
    </font>
    <font>
      <b/>
      <i/>
      <sz val="11"/>
      <color theme="1"/>
      <name val="Aptos"/>
      <family val="2"/>
    </font>
    <font>
      <i/>
      <sz val="11"/>
      <color theme="1"/>
      <name val="Aptos"/>
      <family val="2"/>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002060"/>
        <bgColor indexed="64"/>
      </patternFill>
    </fill>
  </fills>
  <borders count="4">
    <border>
      <left/>
      <right/>
      <top/>
      <bottom/>
      <diagonal/>
    </border>
    <border>
      <left style="thin">
        <color rgb="FF002060"/>
      </left>
      <right style="thin">
        <color rgb="FF002060"/>
      </right>
      <top style="thin">
        <color rgb="FF002060"/>
      </top>
      <bottom style="thin">
        <color rgb="FF002060"/>
      </bottom>
      <diagonal/>
    </border>
    <border>
      <left/>
      <right/>
      <top style="thin">
        <color rgb="FF002060"/>
      </top>
      <bottom/>
      <diagonal/>
    </border>
    <border>
      <left/>
      <right/>
      <top style="thick">
        <color rgb="FF002060"/>
      </top>
      <bottom style="thick">
        <color rgb="FF002060"/>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2" fillId="0" borderId="0" xfId="0" applyFont="1" applyProtection="1">
      <protection locked="0"/>
    </xf>
    <xf numFmtId="0" fontId="4" fillId="0" borderId="0" xfId="0" applyFont="1" applyAlignment="1" applyProtection="1">
      <alignment wrapText="1"/>
      <protection locked="0"/>
    </xf>
    <xf numFmtId="0" fontId="8" fillId="0" borderId="0" xfId="0" applyFont="1" applyAlignment="1" applyProtection="1">
      <alignment vertical="top"/>
      <protection locked="0"/>
    </xf>
    <xf numFmtId="0" fontId="4" fillId="0" borderId="1" xfId="0" applyFont="1" applyBorder="1" applyAlignment="1" applyProtection="1">
      <alignment wrapText="1"/>
      <protection locked="0"/>
    </xf>
    <xf numFmtId="0" fontId="6" fillId="0" borderId="0" xfId="0" applyFont="1" applyProtection="1">
      <protection locked="0"/>
    </xf>
    <xf numFmtId="0" fontId="2" fillId="0" borderId="0" xfId="0" applyFont="1" applyAlignment="1" applyProtection="1">
      <alignment wrapText="1"/>
      <protection locked="0"/>
    </xf>
    <xf numFmtId="0" fontId="5" fillId="0" borderId="0" xfId="0" applyFont="1" applyAlignment="1" applyProtection="1">
      <alignment horizontal="center"/>
      <protection locked="0"/>
    </xf>
    <xf numFmtId="0" fontId="5" fillId="0" borderId="0" xfId="0" applyFont="1" applyAlignment="1" applyProtection="1">
      <alignment wrapText="1"/>
      <protection locked="0"/>
    </xf>
    <xf numFmtId="0" fontId="5" fillId="0" borderId="0" xfId="0" applyFont="1" applyAlignment="1" applyProtection="1">
      <alignment horizontal="center" wrapText="1"/>
      <protection locked="0"/>
    </xf>
    <xf numFmtId="0" fontId="5" fillId="0" borderId="0" xfId="0" applyFont="1" applyProtection="1">
      <protection locked="0"/>
    </xf>
    <xf numFmtId="0" fontId="4" fillId="2" borderId="1" xfId="0" applyFont="1" applyFill="1" applyBorder="1" applyAlignment="1" applyProtection="1">
      <alignment wrapText="1"/>
      <protection locked="0"/>
    </xf>
    <xf numFmtId="0" fontId="4" fillId="2" borderId="1" xfId="0" applyFont="1" applyFill="1" applyBorder="1" applyProtection="1">
      <protection locked="0"/>
    </xf>
    <xf numFmtId="0" fontId="4" fillId="0" borderId="0" xfId="0" applyFont="1" applyProtection="1">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164" fontId="4" fillId="2" borderId="1" xfId="1" applyNumberFormat="1" applyFont="1" applyFill="1" applyBorder="1" applyAlignment="1" applyProtection="1">
      <alignment wrapText="1"/>
      <protection locked="0"/>
    </xf>
    <xf numFmtId="0" fontId="9" fillId="0" borderId="0" xfId="0" applyFont="1" applyAlignment="1" applyProtection="1">
      <alignment horizontal="left" wrapText="1"/>
      <protection locked="0"/>
    </xf>
    <xf numFmtId="0" fontId="7" fillId="0" borderId="0" xfId="0" applyFont="1" applyAlignment="1" applyProtection="1">
      <alignment horizontal="left" wrapText="1"/>
      <protection locked="0"/>
    </xf>
    <xf numFmtId="164" fontId="4" fillId="0" borderId="0" xfId="1" applyNumberFormat="1"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Protection="1">
      <protection locked="0"/>
    </xf>
    <xf numFmtId="0" fontId="3" fillId="0" borderId="1" xfId="0" applyFont="1" applyBorder="1" applyAlignment="1" applyProtection="1">
      <alignment wrapText="1"/>
      <protection locked="0"/>
    </xf>
    <xf numFmtId="0" fontId="3" fillId="2" borderId="1" xfId="0" applyFont="1" applyFill="1" applyBorder="1" applyAlignment="1" applyProtection="1">
      <alignment wrapText="1"/>
      <protection locked="0"/>
    </xf>
    <xf numFmtId="0" fontId="3" fillId="2" borderId="1" xfId="0" applyFont="1" applyFill="1" applyBorder="1" applyProtection="1">
      <protection locked="0"/>
    </xf>
    <xf numFmtId="0" fontId="10" fillId="0" borderId="1" xfId="0" applyFont="1" applyBorder="1" applyAlignment="1" applyProtection="1">
      <alignment wrapText="1"/>
      <protection locked="0"/>
    </xf>
    <xf numFmtId="0" fontId="11" fillId="0" borderId="1" xfId="0" applyFont="1" applyBorder="1" applyAlignment="1" applyProtection="1">
      <alignment horizontal="center"/>
      <protection locked="0"/>
    </xf>
    <xf numFmtId="0" fontId="3" fillId="0" borderId="0" xfId="0" applyFont="1" applyAlignment="1" applyProtection="1">
      <alignment wrapText="1"/>
      <protection locked="0"/>
    </xf>
    <xf numFmtId="164" fontId="4" fillId="0" borderId="1" xfId="1" applyNumberFormat="1" applyFont="1" applyBorder="1" applyProtection="1"/>
    <xf numFmtId="164" fontId="7" fillId="0" borderId="0" xfId="1" applyNumberFormat="1" applyFont="1" applyAlignment="1" applyProtection="1">
      <alignment horizontal="right" wrapText="1"/>
    </xf>
    <xf numFmtId="0" fontId="9" fillId="0" borderId="0" xfId="0" applyFont="1" applyAlignment="1">
      <alignment horizontal="right" wrapText="1"/>
    </xf>
    <xf numFmtId="164" fontId="4" fillId="0" borderId="0" xfId="1" applyNumberFormat="1" applyFont="1" applyAlignment="1" applyProtection="1">
      <alignment wrapText="1"/>
    </xf>
    <xf numFmtId="43" fontId="7" fillId="0" borderId="0" xfId="1" applyFont="1" applyAlignment="1" applyProtection="1">
      <alignment horizontal="center" wrapText="1"/>
    </xf>
    <xf numFmtId="0" fontId="3" fillId="3" borderId="1" xfId="0" applyFont="1" applyFill="1" applyBorder="1" applyAlignment="1">
      <alignment wrapText="1"/>
    </xf>
    <xf numFmtId="165" fontId="10" fillId="3" borderId="1" xfId="0" applyNumberFormat="1" applyFont="1" applyFill="1" applyBorder="1"/>
    <xf numFmtId="0" fontId="3" fillId="3" borderId="1" xfId="0" applyFont="1" applyFill="1" applyBorder="1"/>
    <xf numFmtId="165" fontId="3" fillId="3" borderId="1" xfId="0" applyNumberFormat="1" applyFont="1" applyFill="1" applyBorder="1"/>
    <xf numFmtId="43" fontId="10" fillId="0" borderId="1" xfId="1" applyFont="1" applyBorder="1" applyProtection="1"/>
    <xf numFmtId="43" fontId="4" fillId="0" borderId="0" xfId="1" applyFont="1" applyProtection="1"/>
    <xf numFmtId="43" fontId="4" fillId="0" borderId="0" xfId="0" applyNumberFormat="1" applyFont="1"/>
    <xf numFmtId="0" fontId="3" fillId="0" borderId="1" xfId="0" applyFont="1" applyBorder="1" applyAlignment="1">
      <alignment wrapText="1"/>
    </xf>
    <xf numFmtId="165" fontId="10" fillId="0" borderId="1" xfId="0" applyNumberFormat="1" applyFont="1" applyBorder="1"/>
    <xf numFmtId="0" fontId="3" fillId="0" borderId="1" xfId="0" applyFont="1" applyBorder="1"/>
    <xf numFmtId="165" fontId="11" fillId="0" borderId="1" xfId="0" applyNumberFormat="1" applyFont="1" applyBorder="1" applyAlignment="1">
      <alignment horizontal="center"/>
    </xf>
    <xf numFmtId="0" fontId="8" fillId="0" borderId="0" xfId="0" applyFont="1" applyProtection="1">
      <protection locked="0"/>
    </xf>
    <xf numFmtId="0" fontId="2" fillId="0" borderId="0" xfId="0" applyFont="1" applyAlignment="1" applyProtection="1">
      <alignment horizontal="center"/>
      <protection locked="0"/>
    </xf>
    <xf numFmtId="0" fontId="6"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6" fillId="0" borderId="0" xfId="0" applyFont="1" applyAlignment="1" applyProtection="1">
      <alignment horizontal="center"/>
      <protection locked="0"/>
    </xf>
    <xf numFmtId="0" fontId="13" fillId="4" borderId="0" xfId="0" applyFont="1" applyFill="1" applyAlignment="1" applyProtection="1">
      <alignment horizontal="left" vertical="top" wrapText="1" indent="1"/>
      <protection locked="0"/>
    </xf>
    <xf numFmtId="0" fontId="14" fillId="4" borderId="0" xfId="0" applyFont="1" applyFill="1" applyAlignment="1" applyProtection="1">
      <alignment horizontal="left" vertical="top" wrapText="1" indent="1"/>
      <protection locked="0"/>
    </xf>
    <xf numFmtId="0" fontId="8" fillId="0" borderId="0" xfId="0" applyFont="1" applyAlignment="1" applyProtection="1">
      <alignment horizontal="center" vertical="top"/>
      <protection locked="0"/>
    </xf>
    <xf numFmtId="0" fontId="7" fillId="0" borderId="2" xfId="0" applyFont="1" applyBorder="1" applyAlignment="1" applyProtection="1">
      <alignment horizontal="left" wrapText="1"/>
      <protection locked="0"/>
    </xf>
    <xf numFmtId="0" fontId="8" fillId="0" borderId="3" xfId="0" applyFont="1" applyBorder="1" applyAlignment="1" applyProtection="1">
      <alignment horizontal="center" vertical="top"/>
      <protection locked="0"/>
    </xf>
    <xf numFmtId="0" fontId="12" fillId="0" borderId="0" xfId="0" applyFont="1" applyAlignment="1" applyProtection="1">
      <alignment horizontal="center" vertical="top"/>
      <protection locked="0"/>
    </xf>
    <xf numFmtId="0" fontId="4" fillId="0" borderId="0" xfId="0" applyFont="1" applyAlignment="1" applyProtection="1">
      <alignment horizontal="left"/>
      <protection locked="0"/>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6" fillId="0" borderId="0" xfId="0" applyFont="1" applyAlignment="1">
      <alignment horizontal="left" vertical="center" wrapText="1"/>
    </xf>
    <xf numFmtId="0" fontId="0" fillId="0" borderId="0" xfId="0" applyAlignment="1">
      <alignment wrapText="1"/>
    </xf>
    <xf numFmtId="0" fontId="16" fillId="0" borderId="0" xfId="0" quotePrefix="1"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00206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1886712</xdr:colOff>
      <xdr:row>2</xdr:row>
      <xdr:rowOff>173245</xdr:rowOff>
    </xdr:to>
    <xdr:pic>
      <xdr:nvPicPr>
        <xdr:cNvPr id="3" name="Picture 2">
          <a:extLst>
            <a:ext uri="{FF2B5EF4-FFF2-40B4-BE49-F238E27FC236}">
              <a16:creationId xmlns:a16="http://schemas.microsoft.com/office/drawing/2014/main" id="{04D9E5E5-5BA1-9A79-03EF-043942E7E700}"/>
            </a:ext>
          </a:extLst>
        </xdr:cNvPr>
        <xdr:cNvPicPr>
          <a:picLocks noChangeAspect="1"/>
        </xdr:cNvPicPr>
      </xdr:nvPicPr>
      <xdr:blipFill>
        <a:blip xmlns:r="http://schemas.openxmlformats.org/officeDocument/2006/relationships" r:embed="rId1"/>
        <a:stretch>
          <a:fillRect/>
        </a:stretch>
      </xdr:blipFill>
      <xdr:spPr>
        <a:xfrm>
          <a:off x="0" y="0"/>
          <a:ext cx="6656832" cy="615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1635252</xdr:colOff>
      <xdr:row>3</xdr:row>
      <xdr:rowOff>5605</xdr:rowOff>
    </xdr:to>
    <xdr:pic>
      <xdr:nvPicPr>
        <xdr:cNvPr id="3" name="Picture 2">
          <a:extLst>
            <a:ext uri="{FF2B5EF4-FFF2-40B4-BE49-F238E27FC236}">
              <a16:creationId xmlns:a16="http://schemas.microsoft.com/office/drawing/2014/main" id="{C7A99C00-08E3-4667-8D50-2AFDD160B023}"/>
            </a:ext>
          </a:extLst>
        </xdr:cNvPr>
        <xdr:cNvPicPr>
          <a:picLocks noChangeAspect="1"/>
        </xdr:cNvPicPr>
      </xdr:nvPicPr>
      <xdr:blipFill>
        <a:blip xmlns:r="http://schemas.openxmlformats.org/officeDocument/2006/relationships" r:embed="rId1"/>
        <a:stretch>
          <a:fillRect/>
        </a:stretch>
      </xdr:blipFill>
      <xdr:spPr>
        <a:xfrm>
          <a:off x="0" y="0"/>
          <a:ext cx="6656832" cy="615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156972</xdr:colOff>
      <xdr:row>2</xdr:row>
      <xdr:rowOff>173245</xdr:rowOff>
    </xdr:to>
    <xdr:pic>
      <xdr:nvPicPr>
        <xdr:cNvPr id="3" name="Picture 2">
          <a:extLst>
            <a:ext uri="{FF2B5EF4-FFF2-40B4-BE49-F238E27FC236}">
              <a16:creationId xmlns:a16="http://schemas.microsoft.com/office/drawing/2014/main" id="{DFACEAB8-6E35-4154-B2A9-8591D59FFE30}"/>
            </a:ext>
          </a:extLst>
        </xdr:cNvPr>
        <xdr:cNvPicPr>
          <a:picLocks noChangeAspect="1"/>
        </xdr:cNvPicPr>
      </xdr:nvPicPr>
      <xdr:blipFill>
        <a:blip xmlns:r="http://schemas.openxmlformats.org/officeDocument/2006/relationships" r:embed="rId1"/>
        <a:stretch>
          <a:fillRect/>
        </a:stretch>
      </xdr:blipFill>
      <xdr:spPr>
        <a:xfrm>
          <a:off x="0" y="0"/>
          <a:ext cx="6656832" cy="615205"/>
        </a:xfrm>
        <a:prstGeom prst="rect">
          <a:avLst/>
        </a:prstGeom>
      </xdr:spPr>
    </xdr:pic>
    <xdr:clientData/>
  </xdr:twoCellAnchor>
  <xdr:twoCellAnchor editAs="oneCell">
    <xdr:from>
      <xdr:col>19</xdr:col>
      <xdr:colOff>0</xdr:colOff>
      <xdr:row>0</xdr:row>
      <xdr:rowOff>0</xdr:rowOff>
    </xdr:from>
    <xdr:to>
      <xdr:col>26</xdr:col>
      <xdr:colOff>400812</xdr:colOff>
      <xdr:row>2</xdr:row>
      <xdr:rowOff>173245</xdr:rowOff>
    </xdr:to>
    <xdr:pic>
      <xdr:nvPicPr>
        <xdr:cNvPr id="6" name="Picture 5">
          <a:extLst>
            <a:ext uri="{FF2B5EF4-FFF2-40B4-BE49-F238E27FC236}">
              <a16:creationId xmlns:a16="http://schemas.microsoft.com/office/drawing/2014/main" id="{FF62E530-C794-4C23-BD30-90DD1AC56735}"/>
            </a:ext>
          </a:extLst>
        </xdr:cNvPr>
        <xdr:cNvPicPr>
          <a:picLocks noChangeAspect="1"/>
        </xdr:cNvPicPr>
      </xdr:nvPicPr>
      <xdr:blipFill>
        <a:blip xmlns:r="http://schemas.openxmlformats.org/officeDocument/2006/relationships" r:embed="rId1"/>
        <a:stretch>
          <a:fillRect/>
        </a:stretch>
      </xdr:blipFill>
      <xdr:spPr>
        <a:xfrm>
          <a:off x="9982200" y="0"/>
          <a:ext cx="6656832" cy="61520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10DD-F4D7-4EC9-85BE-67FA05CF7CF8}">
  <dimension ref="A1:B81"/>
  <sheetViews>
    <sheetView showGridLines="0" zoomScaleNormal="100" workbookViewId="0">
      <selection activeCell="A4" sqref="A4"/>
    </sheetView>
  </sheetViews>
  <sheetFormatPr defaultRowHeight="17.399999999999999" x14ac:dyDescent="0.3"/>
  <cols>
    <col min="1" max="1" width="6" style="45" customWidth="1"/>
    <col min="2" max="2" width="88.33203125" style="2" customWidth="1"/>
    <col min="3" max="16384" width="8.88671875" style="1"/>
  </cols>
  <sheetData>
    <row r="1" spans="1:2" ht="17.399999999999999" customHeight="1" x14ac:dyDescent="0.25">
      <c r="A1" s="48" t="s">
        <v>68</v>
      </c>
      <c r="B1" s="49"/>
    </row>
    <row r="2" spans="1:2" ht="17.399999999999999" customHeight="1" x14ac:dyDescent="0.25">
      <c r="A2" s="49"/>
      <c r="B2" s="49"/>
    </row>
    <row r="3" spans="1:2" ht="13.8" customHeight="1" x14ac:dyDescent="0.25">
      <c r="A3" s="49"/>
      <c r="B3" s="49"/>
    </row>
    <row r="4" spans="1:2" ht="31.8" customHeight="1" x14ac:dyDescent="0.4">
      <c r="B4" s="44" t="s">
        <v>0</v>
      </c>
    </row>
    <row r="5" spans="1:2" s="5" customFormat="1" ht="22.8" customHeight="1" x14ac:dyDescent="0.4">
      <c r="A5" s="46" t="b">
        <v>0</v>
      </c>
      <c r="B5" s="4" t="s">
        <v>3</v>
      </c>
    </row>
    <row r="6" spans="1:2" s="5" customFormat="1" ht="22.8" customHeight="1" x14ac:dyDescent="0.4">
      <c r="A6" s="46" t="b">
        <v>0</v>
      </c>
      <c r="B6" s="4" t="s">
        <v>1</v>
      </c>
    </row>
    <row r="7" spans="1:2" s="5" customFormat="1" ht="22.8" customHeight="1" x14ac:dyDescent="0.4">
      <c r="A7" s="46" t="b">
        <v>0</v>
      </c>
      <c r="B7" s="4" t="s">
        <v>2</v>
      </c>
    </row>
    <row r="8" spans="1:2" s="5" customFormat="1" ht="22.8" customHeight="1" x14ac:dyDescent="0.4">
      <c r="A8" s="46" t="b">
        <v>0</v>
      </c>
      <c r="B8" s="4" t="s">
        <v>6</v>
      </c>
    </row>
    <row r="9" spans="1:2" s="5" customFormat="1" ht="22.8" customHeight="1" x14ac:dyDescent="0.4">
      <c r="A9" s="46" t="b">
        <v>0</v>
      </c>
      <c r="B9" s="4" t="s">
        <v>4</v>
      </c>
    </row>
    <row r="10" spans="1:2" s="5" customFormat="1" ht="22.8" customHeight="1" x14ac:dyDescent="0.4">
      <c r="A10" s="46" t="b">
        <v>0</v>
      </c>
      <c r="B10" s="4" t="s">
        <v>5</v>
      </c>
    </row>
    <row r="11" spans="1:2" s="5" customFormat="1" ht="22.8" customHeight="1" x14ac:dyDescent="0.4">
      <c r="A11" s="46" t="b">
        <v>0</v>
      </c>
      <c r="B11" s="4" t="s">
        <v>7</v>
      </c>
    </row>
    <row r="12" spans="1:2" s="5" customFormat="1" ht="22.8" customHeight="1" x14ac:dyDescent="0.4">
      <c r="A12" s="46" t="b">
        <v>0</v>
      </c>
      <c r="B12" s="4" t="s">
        <v>8</v>
      </c>
    </row>
    <row r="13" spans="1:2" s="5" customFormat="1" ht="22.8" customHeight="1" x14ac:dyDescent="0.4">
      <c r="A13" s="46" t="b">
        <v>0</v>
      </c>
      <c r="B13" s="4" t="s">
        <v>9</v>
      </c>
    </row>
    <row r="14" spans="1:2" s="5" customFormat="1" ht="22.8" customHeight="1" x14ac:dyDescent="0.4">
      <c r="A14" s="46" t="b">
        <v>0</v>
      </c>
      <c r="B14" s="4"/>
    </row>
    <row r="15" spans="1:2" s="5" customFormat="1" ht="22.8" customHeight="1" x14ac:dyDescent="0.4">
      <c r="A15" s="46" t="b">
        <v>0</v>
      </c>
      <c r="B15" s="4"/>
    </row>
    <row r="16" spans="1:2" s="5" customFormat="1" ht="22.8" customHeight="1" x14ac:dyDescent="0.4">
      <c r="A16" s="46" t="b">
        <v>0</v>
      </c>
      <c r="B16" s="4"/>
    </row>
    <row r="17" spans="1:2" s="5" customFormat="1" ht="22.8" customHeight="1" x14ac:dyDescent="0.4">
      <c r="A17" s="46" t="b">
        <v>0</v>
      </c>
      <c r="B17" s="4"/>
    </row>
    <row r="18" spans="1:2" s="5" customFormat="1" ht="22.8" customHeight="1" x14ac:dyDescent="0.4">
      <c r="A18" s="46" t="b">
        <v>0</v>
      </c>
      <c r="B18" s="4"/>
    </row>
    <row r="19" spans="1:2" s="5" customFormat="1" ht="22.8" customHeight="1" x14ac:dyDescent="0.4">
      <c r="A19" s="46" t="b">
        <v>0</v>
      </c>
      <c r="B19" s="4"/>
    </row>
    <row r="20" spans="1:2" s="5" customFormat="1" ht="22.8" customHeight="1" x14ac:dyDescent="0.4">
      <c r="A20" s="46" t="b">
        <v>0</v>
      </c>
      <c r="B20" s="4"/>
    </row>
    <row r="21" spans="1:2" s="5" customFormat="1" ht="22.8" customHeight="1" x14ac:dyDescent="0.4">
      <c r="A21" s="46" t="b">
        <v>0</v>
      </c>
      <c r="B21" s="4"/>
    </row>
    <row r="22" spans="1:2" s="5" customFormat="1" ht="22.8" customHeight="1" x14ac:dyDescent="0.4">
      <c r="A22" s="46" t="b">
        <v>0</v>
      </c>
      <c r="B22" s="4"/>
    </row>
    <row r="23" spans="1:2" s="5" customFormat="1" ht="22.8" customHeight="1" x14ac:dyDescent="0.4">
      <c r="A23" s="46" t="b">
        <v>0</v>
      </c>
      <c r="B23" s="4"/>
    </row>
    <row r="24" spans="1:2" s="5" customFormat="1" ht="22.8" customHeight="1" x14ac:dyDescent="0.4">
      <c r="A24" s="46" t="b">
        <v>0</v>
      </c>
      <c r="B24" s="4"/>
    </row>
    <row r="25" spans="1:2" s="5" customFormat="1" ht="22.8" customHeight="1" x14ac:dyDescent="0.4">
      <c r="A25" s="46" t="b">
        <v>0</v>
      </c>
      <c r="B25" s="4"/>
    </row>
    <row r="26" spans="1:2" s="5" customFormat="1" ht="22.8" customHeight="1" x14ac:dyDescent="0.4">
      <c r="A26" s="46" t="b">
        <v>0</v>
      </c>
      <c r="B26" s="4"/>
    </row>
    <row r="27" spans="1:2" s="5" customFormat="1" ht="22.8" customHeight="1" x14ac:dyDescent="0.4">
      <c r="A27" s="46" t="b">
        <v>0</v>
      </c>
      <c r="B27" s="4"/>
    </row>
    <row r="28" spans="1:2" s="5" customFormat="1" ht="22.8" customHeight="1" x14ac:dyDescent="0.4">
      <c r="A28" s="46" t="b">
        <v>0</v>
      </c>
      <c r="B28" s="4"/>
    </row>
    <row r="29" spans="1:2" s="5" customFormat="1" ht="22.8" x14ac:dyDescent="0.4">
      <c r="A29" s="47"/>
      <c r="B29" s="2"/>
    </row>
    <row r="30" spans="1:2" s="5" customFormat="1" ht="22.8" x14ac:dyDescent="0.4">
      <c r="A30" s="47"/>
      <c r="B30" s="2"/>
    </row>
    <row r="31" spans="1:2" s="5" customFormat="1" ht="22.8" x14ac:dyDescent="0.4">
      <c r="A31" s="47"/>
      <c r="B31" s="2"/>
    </row>
    <row r="32" spans="1:2" s="5" customFormat="1" ht="22.8" x14ac:dyDescent="0.4">
      <c r="A32" s="47"/>
      <c r="B32" s="2"/>
    </row>
    <row r="33" spans="1:2" s="5" customFormat="1" ht="22.8" x14ac:dyDescent="0.4">
      <c r="A33" s="47"/>
      <c r="B33" s="2"/>
    </row>
    <row r="34" spans="1:2" s="5" customFormat="1" ht="22.8" x14ac:dyDescent="0.4">
      <c r="A34" s="47"/>
      <c r="B34" s="2"/>
    </row>
    <row r="35" spans="1:2" s="5" customFormat="1" ht="22.8" x14ac:dyDescent="0.4">
      <c r="A35" s="47"/>
      <c r="B35" s="2"/>
    </row>
    <row r="36" spans="1:2" s="5" customFormat="1" ht="22.8" x14ac:dyDescent="0.4">
      <c r="A36" s="47"/>
      <c r="B36" s="2"/>
    </row>
    <row r="37" spans="1:2" s="5" customFormat="1" ht="22.8" x14ac:dyDescent="0.4">
      <c r="A37" s="47"/>
      <c r="B37" s="2"/>
    </row>
    <row r="38" spans="1:2" s="5" customFormat="1" ht="22.8" x14ac:dyDescent="0.4">
      <c r="A38" s="47"/>
      <c r="B38" s="2"/>
    </row>
    <row r="39" spans="1:2" s="5" customFormat="1" ht="22.8" x14ac:dyDescent="0.4">
      <c r="A39" s="47"/>
      <c r="B39" s="2"/>
    </row>
    <row r="40" spans="1:2" s="5" customFormat="1" ht="22.8" x14ac:dyDescent="0.4">
      <c r="A40" s="47"/>
      <c r="B40" s="2"/>
    </row>
    <row r="41" spans="1:2" s="5" customFormat="1" ht="22.8" x14ac:dyDescent="0.4">
      <c r="A41" s="47"/>
      <c r="B41" s="2"/>
    </row>
    <row r="42" spans="1:2" s="5" customFormat="1" ht="22.8" x14ac:dyDescent="0.4">
      <c r="A42" s="47"/>
      <c r="B42" s="2"/>
    </row>
    <row r="43" spans="1:2" s="5" customFormat="1" ht="22.8" x14ac:dyDescent="0.4">
      <c r="A43" s="47"/>
      <c r="B43" s="2"/>
    </row>
    <row r="44" spans="1:2" s="5" customFormat="1" ht="22.8" x14ac:dyDescent="0.4">
      <c r="A44" s="47"/>
      <c r="B44" s="2"/>
    </row>
    <row r="45" spans="1:2" s="5" customFormat="1" ht="22.8" x14ac:dyDescent="0.4">
      <c r="A45" s="47"/>
      <c r="B45" s="2"/>
    </row>
    <row r="46" spans="1:2" s="5" customFormat="1" ht="22.8" x14ac:dyDescent="0.4">
      <c r="A46" s="47"/>
      <c r="B46" s="2"/>
    </row>
    <row r="47" spans="1:2" s="5" customFormat="1" ht="22.8" x14ac:dyDescent="0.4">
      <c r="A47" s="47"/>
      <c r="B47" s="2"/>
    </row>
    <row r="48" spans="1:2" s="5" customFormat="1" ht="22.8" x14ac:dyDescent="0.4">
      <c r="A48" s="47"/>
      <c r="B48" s="2"/>
    </row>
    <row r="49" spans="1:2" s="5" customFormat="1" ht="22.8" x14ac:dyDescent="0.4">
      <c r="A49" s="47"/>
      <c r="B49" s="2"/>
    </row>
    <row r="50" spans="1:2" s="5" customFormat="1" ht="22.8" x14ac:dyDescent="0.4">
      <c r="A50" s="47"/>
      <c r="B50" s="2"/>
    </row>
    <row r="51" spans="1:2" s="5" customFormat="1" ht="22.8" x14ac:dyDescent="0.4">
      <c r="A51" s="47"/>
      <c r="B51" s="2"/>
    </row>
    <row r="52" spans="1:2" s="5" customFormat="1" ht="22.8" x14ac:dyDescent="0.4">
      <c r="A52" s="47"/>
      <c r="B52" s="2"/>
    </row>
    <row r="53" spans="1:2" s="5" customFormat="1" ht="22.8" x14ac:dyDescent="0.4">
      <c r="A53" s="47"/>
      <c r="B53" s="2"/>
    </row>
    <row r="54" spans="1:2" s="5" customFormat="1" ht="22.8" x14ac:dyDescent="0.4">
      <c r="A54" s="47"/>
      <c r="B54" s="2"/>
    </row>
    <row r="55" spans="1:2" s="5" customFormat="1" ht="22.8" x14ac:dyDescent="0.4">
      <c r="A55" s="47"/>
      <c r="B55" s="2"/>
    </row>
    <row r="56" spans="1:2" s="5" customFormat="1" ht="22.8" x14ac:dyDescent="0.4">
      <c r="A56" s="47"/>
      <c r="B56" s="2"/>
    </row>
    <row r="57" spans="1:2" s="5" customFormat="1" ht="22.8" x14ac:dyDescent="0.4">
      <c r="A57" s="47"/>
      <c r="B57" s="2"/>
    </row>
    <row r="58" spans="1:2" s="5" customFormat="1" ht="22.8" x14ac:dyDescent="0.4">
      <c r="A58" s="47"/>
      <c r="B58" s="2"/>
    </row>
    <row r="59" spans="1:2" s="5" customFormat="1" ht="22.8" x14ac:dyDescent="0.4">
      <c r="A59" s="47"/>
      <c r="B59" s="2"/>
    </row>
    <row r="60" spans="1:2" s="5" customFormat="1" ht="22.8" x14ac:dyDescent="0.4">
      <c r="A60" s="47"/>
      <c r="B60" s="2"/>
    </row>
    <row r="61" spans="1:2" s="5" customFormat="1" ht="22.8" x14ac:dyDescent="0.4">
      <c r="A61" s="47"/>
      <c r="B61" s="2"/>
    </row>
    <row r="62" spans="1:2" s="5" customFormat="1" ht="22.8" x14ac:dyDescent="0.4">
      <c r="A62" s="47"/>
      <c r="B62" s="2"/>
    </row>
    <row r="63" spans="1:2" s="5" customFormat="1" ht="22.8" x14ac:dyDescent="0.4">
      <c r="A63" s="47"/>
      <c r="B63" s="2"/>
    </row>
    <row r="64" spans="1:2" s="5" customFormat="1" ht="22.8" x14ac:dyDescent="0.4">
      <c r="A64" s="47"/>
      <c r="B64" s="2"/>
    </row>
    <row r="65" spans="1:2" s="5" customFormat="1" ht="22.8" x14ac:dyDescent="0.4">
      <c r="A65" s="47"/>
      <c r="B65" s="2"/>
    </row>
    <row r="66" spans="1:2" s="5" customFormat="1" ht="22.8" x14ac:dyDescent="0.4">
      <c r="A66" s="47"/>
      <c r="B66" s="2"/>
    </row>
    <row r="67" spans="1:2" s="5" customFormat="1" ht="22.8" x14ac:dyDescent="0.4">
      <c r="A67" s="47"/>
      <c r="B67" s="2"/>
    </row>
    <row r="68" spans="1:2" s="5" customFormat="1" ht="22.8" x14ac:dyDescent="0.4">
      <c r="A68" s="47"/>
      <c r="B68" s="2"/>
    </row>
    <row r="69" spans="1:2" s="5" customFormat="1" ht="22.8" x14ac:dyDescent="0.4">
      <c r="A69" s="47"/>
      <c r="B69" s="2"/>
    </row>
    <row r="70" spans="1:2" s="5" customFormat="1" ht="22.8" x14ac:dyDescent="0.4">
      <c r="A70" s="47"/>
      <c r="B70" s="2"/>
    </row>
    <row r="71" spans="1:2" s="5" customFormat="1" ht="22.8" x14ac:dyDescent="0.4">
      <c r="A71" s="47"/>
      <c r="B71" s="2"/>
    </row>
    <row r="72" spans="1:2" s="5" customFormat="1" ht="22.8" x14ac:dyDescent="0.4">
      <c r="A72" s="47"/>
      <c r="B72" s="2"/>
    </row>
    <row r="73" spans="1:2" s="5" customFormat="1" ht="22.8" x14ac:dyDescent="0.4">
      <c r="A73" s="47"/>
      <c r="B73" s="2"/>
    </row>
    <row r="74" spans="1:2" s="5" customFormat="1" ht="22.8" x14ac:dyDescent="0.4">
      <c r="A74" s="47"/>
      <c r="B74" s="2"/>
    </row>
    <row r="75" spans="1:2" s="5" customFormat="1" ht="22.8" x14ac:dyDescent="0.4">
      <c r="A75" s="47"/>
      <c r="B75" s="2"/>
    </row>
    <row r="76" spans="1:2" s="5" customFormat="1" ht="22.8" x14ac:dyDescent="0.4">
      <c r="A76" s="47"/>
      <c r="B76" s="2"/>
    </row>
    <row r="77" spans="1:2" s="5" customFormat="1" ht="22.8" x14ac:dyDescent="0.4">
      <c r="A77" s="47"/>
      <c r="B77" s="2"/>
    </row>
    <row r="78" spans="1:2" s="5" customFormat="1" ht="22.8" x14ac:dyDescent="0.4">
      <c r="A78" s="47"/>
      <c r="B78" s="2"/>
    </row>
    <row r="79" spans="1:2" s="5" customFormat="1" ht="22.8" x14ac:dyDescent="0.4">
      <c r="A79" s="47"/>
      <c r="B79" s="2"/>
    </row>
    <row r="80" spans="1:2" s="5" customFormat="1" ht="22.8" x14ac:dyDescent="0.4">
      <c r="A80" s="47"/>
      <c r="B80" s="2"/>
    </row>
    <row r="81" spans="1:2" s="5" customFormat="1" ht="22.8" x14ac:dyDescent="0.4">
      <c r="A81" s="47"/>
      <c r="B81" s="2"/>
    </row>
  </sheetData>
  <sheetProtection algorithmName="SHA-512" hashValue="npg8ygU975CDu27U7susl/6FRLpFBEga2zL+hAJLuqiCfTRNKJMlmCsrfvOdgGBgvEfGIuk2XcBs7CK5MYJKWQ==" saltValue="BZErM46QZDr/qDdbihQbPQ==" spinCount="100000" sheet="1" objects="1" scenarios="1"/>
  <mergeCells count="1">
    <mergeCell ref="A1:B3"/>
  </mergeCells>
  <dataValidations count="1">
    <dataValidation allowBlank="1" showInputMessage="1" showErrorMessage="1" promptTitle="Sphear of Control" prompt="Which of these challenges is within your sphear of control or influence?" sqref="A4:A28" xr:uid="{1910FBA6-4F2D-4919-9151-FC6DC839F5F2}"/>
  </dataValidations>
  <printOptions horizontalCentered="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25648-4A9E-440D-9A6C-2D56F36CA3B3}">
  <dimension ref="A3:D65"/>
  <sheetViews>
    <sheetView showGridLines="0" zoomScaleNormal="100" workbookViewId="0">
      <selection activeCell="A7" sqref="A7"/>
    </sheetView>
  </sheetViews>
  <sheetFormatPr defaultColWidth="7.21875" defaultRowHeight="17.399999999999999" x14ac:dyDescent="0.3"/>
  <cols>
    <col min="1" max="1" width="33.109375" style="6" customWidth="1"/>
    <col min="2" max="2" width="19.77734375" style="2" bestFit="1" customWidth="1"/>
    <col min="3" max="3" width="16.6640625" style="1" bestFit="1" customWidth="1"/>
    <col min="4" max="4" width="27.5546875" style="1" bestFit="1" customWidth="1"/>
    <col min="5" max="16384" width="7.21875" style="1"/>
  </cols>
  <sheetData>
    <row r="3" spans="1:4" ht="18.600000000000001" customHeight="1" x14ac:dyDescent="0.3"/>
    <row r="4" spans="1:4" s="7" customFormat="1" ht="26.55" customHeight="1" x14ac:dyDescent="0.35">
      <c r="A4" s="50" t="s">
        <v>30</v>
      </c>
      <c r="B4" s="50"/>
      <c r="C4" s="50"/>
      <c r="D4" s="50"/>
    </row>
    <row r="5" spans="1:4" s="10" customFormat="1" ht="40.799999999999997" x14ac:dyDescent="0.35">
      <c r="A5" s="8" t="s">
        <v>29</v>
      </c>
      <c r="B5" s="9" t="s">
        <v>10</v>
      </c>
      <c r="C5" s="9" t="s">
        <v>12</v>
      </c>
      <c r="D5" s="9" t="s">
        <v>11</v>
      </c>
    </row>
    <row r="6" spans="1:4" s="13" customFormat="1" x14ac:dyDescent="0.3">
      <c r="A6" s="11"/>
      <c r="B6" s="11"/>
      <c r="C6" s="12"/>
      <c r="D6" s="28">
        <f>B6*C6</f>
        <v>0</v>
      </c>
    </row>
    <row r="7" spans="1:4" s="13" customFormat="1" x14ac:dyDescent="0.3">
      <c r="A7" s="11"/>
      <c r="B7" s="11"/>
      <c r="C7" s="12"/>
      <c r="D7" s="28">
        <f t="shared" ref="D7:D20" si="0">B7*C7</f>
        <v>0</v>
      </c>
    </row>
    <row r="8" spans="1:4" s="13" customFormat="1" x14ac:dyDescent="0.3">
      <c r="A8" s="11"/>
      <c r="B8" s="11"/>
      <c r="C8" s="12"/>
      <c r="D8" s="28">
        <f t="shared" si="0"/>
        <v>0</v>
      </c>
    </row>
    <row r="9" spans="1:4" s="13" customFormat="1" x14ac:dyDescent="0.3">
      <c r="A9" s="11"/>
      <c r="B9" s="11"/>
      <c r="C9" s="12"/>
      <c r="D9" s="28">
        <f t="shared" si="0"/>
        <v>0</v>
      </c>
    </row>
    <row r="10" spans="1:4" s="13" customFormat="1" x14ac:dyDescent="0.3">
      <c r="A10" s="11"/>
      <c r="B10" s="11"/>
      <c r="C10" s="12"/>
      <c r="D10" s="28">
        <f t="shared" si="0"/>
        <v>0</v>
      </c>
    </row>
    <row r="11" spans="1:4" s="13" customFormat="1" x14ac:dyDescent="0.3">
      <c r="A11" s="11"/>
      <c r="B11" s="11"/>
      <c r="C11" s="12"/>
      <c r="D11" s="28">
        <f t="shared" si="0"/>
        <v>0</v>
      </c>
    </row>
    <row r="12" spans="1:4" s="13" customFormat="1" x14ac:dyDescent="0.3">
      <c r="A12" s="11"/>
      <c r="B12" s="11"/>
      <c r="C12" s="12"/>
      <c r="D12" s="28">
        <f t="shared" si="0"/>
        <v>0</v>
      </c>
    </row>
    <row r="13" spans="1:4" s="13" customFormat="1" x14ac:dyDescent="0.3">
      <c r="A13" s="11"/>
      <c r="B13" s="11"/>
      <c r="C13" s="12"/>
      <c r="D13" s="28">
        <f t="shared" si="0"/>
        <v>0</v>
      </c>
    </row>
    <row r="14" spans="1:4" s="13" customFormat="1" x14ac:dyDescent="0.3">
      <c r="A14" s="11"/>
      <c r="B14" s="11"/>
      <c r="C14" s="12"/>
      <c r="D14" s="28">
        <f t="shared" si="0"/>
        <v>0</v>
      </c>
    </row>
    <row r="15" spans="1:4" s="13" customFormat="1" x14ac:dyDescent="0.3">
      <c r="A15" s="11"/>
      <c r="B15" s="11"/>
      <c r="C15" s="12"/>
      <c r="D15" s="28">
        <f t="shared" si="0"/>
        <v>0</v>
      </c>
    </row>
    <row r="16" spans="1:4" s="13" customFormat="1" x14ac:dyDescent="0.3">
      <c r="A16" s="11"/>
      <c r="B16" s="11"/>
      <c r="C16" s="12"/>
      <c r="D16" s="28">
        <f t="shared" si="0"/>
        <v>0</v>
      </c>
    </row>
    <row r="17" spans="1:4" s="13" customFormat="1" x14ac:dyDescent="0.3">
      <c r="A17" s="11"/>
      <c r="B17" s="11"/>
      <c r="C17" s="12"/>
      <c r="D17" s="28">
        <f t="shared" si="0"/>
        <v>0</v>
      </c>
    </row>
    <row r="18" spans="1:4" s="13" customFormat="1" x14ac:dyDescent="0.3">
      <c r="A18" s="11"/>
      <c r="B18" s="11"/>
      <c r="C18" s="12"/>
      <c r="D18" s="28">
        <f t="shared" si="0"/>
        <v>0</v>
      </c>
    </row>
    <row r="19" spans="1:4" s="13" customFormat="1" x14ac:dyDescent="0.3">
      <c r="A19" s="11"/>
      <c r="B19" s="11"/>
      <c r="C19" s="12"/>
      <c r="D19" s="28">
        <f t="shared" si="0"/>
        <v>0</v>
      </c>
    </row>
    <row r="20" spans="1:4" s="13" customFormat="1" x14ac:dyDescent="0.3">
      <c r="A20" s="11"/>
      <c r="B20" s="11"/>
      <c r="C20" s="12"/>
      <c r="D20" s="28">
        <f t="shared" si="0"/>
        <v>0</v>
      </c>
    </row>
    <row r="21" spans="1:4" s="13" customFormat="1" x14ac:dyDescent="0.3">
      <c r="A21" s="11"/>
      <c r="B21" s="11"/>
      <c r="C21" s="12"/>
      <c r="D21" s="28">
        <f t="shared" ref="D21:D64" si="1">B21*C21</f>
        <v>0</v>
      </c>
    </row>
    <row r="22" spans="1:4" s="13" customFormat="1" x14ac:dyDescent="0.3">
      <c r="A22" s="11"/>
      <c r="B22" s="11"/>
      <c r="C22" s="12"/>
      <c r="D22" s="28">
        <f t="shared" si="1"/>
        <v>0</v>
      </c>
    </row>
    <row r="23" spans="1:4" s="13" customFormat="1" x14ac:dyDescent="0.3">
      <c r="A23" s="11"/>
      <c r="B23" s="11"/>
      <c r="C23" s="12"/>
      <c r="D23" s="28">
        <f t="shared" si="1"/>
        <v>0</v>
      </c>
    </row>
    <row r="24" spans="1:4" s="13" customFormat="1" x14ac:dyDescent="0.3">
      <c r="A24" s="11"/>
      <c r="B24" s="11"/>
      <c r="C24" s="12"/>
      <c r="D24" s="28">
        <f t="shared" si="1"/>
        <v>0</v>
      </c>
    </row>
    <row r="25" spans="1:4" s="13" customFormat="1" x14ac:dyDescent="0.3">
      <c r="A25" s="11"/>
      <c r="B25" s="11"/>
      <c r="C25" s="12"/>
      <c r="D25" s="28">
        <f t="shared" si="1"/>
        <v>0</v>
      </c>
    </row>
    <row r="26" spans="1:4" s="13" customFormat="1" x14ac:dyDescent="0.3">
      <c r="A26" s="11"/>
      <c r="B26" s="11"/>
      <c r="C26" s="12"/>
      <c r="D26" s="28">
        <f t="shared" si="1"/>
        <v>0</v>
      </c>
    </row>
    <row r="27" spans="1:4" s="13" customFormat="1" x14ac:dyDescent="0.3">
      <c r="A27" s="11"/>
      <c r="B27" s="11"/>
      <c r="C27" s="12"/>
      <c r="D27" s="28">
        <f t="shared" si="1"/>
        <v>0</v>
      </c>
    </row>
    <row r="28" spans="1:4" s="13" customFormat="1" x14ac:dyDescent="0.3">
      <c r="A28" s="11"/>
      <c r="B28" s="11"/>
      <c r="C28" s="12"/>
      <c r="D28" s="28">
        <f t="shared" si="1"/>
        <v>0</v>
      </c>
    </row>
    <row r="29" spans="1:4" s="13" customFormat="1" x14ac:dyDescent="0.3">
      <c r="A29" s="11"/>
      <c r="B29" s="11"/>
      <c r="C29" s="12"/>
      <c r="D29" s="28">
        <f t="shared" si="1"/>
        <v>0</v>
      </c>
    </row>
    <row r="30" spans="1:4" s="13" customFormat="1" x14ac:dyDescent="0.3">
      <c r="A30" s="11"/>
      <c r="B30" s="11"/>
      <c r="C30" s="12"/>
      <c r="D30" s="28">
        <f t="shared" si="1"/>
        <v>0</v>
      </c>
    </row>
    <row r="31" spans="1:4" s="13" customFormat="1" x14ac:dyDescent="0.3">
      <c r="A31" s="11"/>
      <c r="B31" s="11"/>
      <c r="C31" s="12"/>
      <c r="D31" s="28">
        <f t="shared" si="1"/>
        <v>0</v>
      </c>
    </row>
    <row r="32" spans="1:4" s="13" customFormat="1" x14ac:dyDescent="0.3">
      <c r="A32" s="11"/>
      <c r="B32" s="11"/>
      <c r="C32" s="12"/>
      <c r="D32" s="28">
        <f t="shared" si="1"/>
        <v>0</v>
      </c>
    </row>
    <row r="33" spans="1:4" s="13" customFormat="1" x14ac:dyDescent="0.3">
      <c r="A33" s="11"/>
      <c r="B33" s="11"/>
      <c r="C33" s="12"/>
      <c r="D33" s="28">
        <f t="shared" si="1"/>
        <v>0</v>
      </c>
    </row>
    <row r="34" spans="1:4" s="13" customFormat="1" x14ac:dyDescent="0.3">
      <c r="A34" s="11"/>
      <c r="B34" s="11"/>
      <c r="C34" s="12"/>
      <c r="D34" s="28">
        <f t="shared" si="1"/>
        <v>0</v>
      </c>
    </row>
    <row r="35" spans="1:4" s="13" customFormat="1" x14ac:dyDescent="0.3">
      <c r="A35" s="11"/>
      <c r="B35" s="11"/>
      <c r="C35" s="12"/>
      <c r="D35" s="28">
        <f t="shared" si="1"/>
        <v>0</v>
      </c>
    </row>
    <row r="36" spans="1:4" s="13" customFormat="1" x14ac:dyDescent="0.3">
      <c r="A36" s="11"/>
      <c r="B36" s="11"/>
      <c r="C36" s="12"/>
      <c r="D36" s="28">
        <f t="shared" si="1"/>
        <v>0</v>
      </c>
    </row>
    <row r="37" spans="1:4" s="13" customFormat="1" x14ac:dyDescent="0.3">
      <c r="A37" s="11"/>
      <c r="B37" s="11"/>
      <c r="C37" s="12"/>
      <c r="D37" s="28">
        <f t="shared" si="1"/>
        <v>0</v>
      </c>
    </row>
    <row r="38" spans="1:4" s="13" customFormat="1" x14ac:dyDescent="0.3">
      <c r="A38" s="11"/>
      <c r="B38" s="11"/>
      <c r="C38" s="12"/>
      <c r="D38" s="28">
        <f t="shared" si="1"/>
        <v>0</v>
      </c>
    </row>
    <row r="39" spans="1:4" s="13" customFormat="1" x14ac:dyDescent="0.3">
      <c r="A39" s="11"/>
      <c r="B39" s="11"/>
      <c r="C39" s="12"/>
      <c r="D39" s="28">
        <f t="shared" si="1"/>
        <v>0</v>
      </c>
    </row>
    <row r="40" spans="1:4" s="13" customFormat="1" x14ac:dyDescent="0.3">
      <c r="A40" s="11"/>
      <c r="B40" s="11"/>
      <c r="C40" s="12"/>
      <c r="D40" s="28">
        <f t="shared" si="1"/>
        <v>0</v>
      </c>
    </row>
    <row r="41" spans="1:4" s="13" customFormat="1" x14ac:dyDescent="0.3">
      <c r="A41" s="11"/>
      <c r="B41" s="11"/>
      <c r="C41" s="12"/>
      <c r="D41" s="28">
        <f t="shared" si="1"/>
        <v>0</v>
      </c>
    </row>
    <row r="42" spans="1:4" s="13" customFormat="1" x14ac:dyDescent="0.3">
      <c r="A42" s="11"/>
      <c r="B42" s="11"/>
      <c r="C42" s="12"/>
      <c r="D42" s="28">
        <f t="shared" si="1"/>
        <v>0</v>
      </c>
    </row>
    <row r="43" spans="1:4" s="13" customFormat="1" x14ac:dyDescent="0.3">
      <c r="A43" s="11"/>
      <c r="B43" s="11"/>
      <c r="C43" s="12"/>
      <c r="D43" s="28">
        <f t="shared" si="1"/>
        <v>0</v>
      </c>
    </row>
    <row r="44" spans="1:4" s="13" customFormat="1" x14ac:dyDescent="0.3">
      <c r="A44" s="11"/>
      <c r="B44" s="11"/>
      <c r="C44" s="12"/>
      <c r="D44" s="28">
        <f t="shared" si="1"/>
        <v>0</v>
      </c>
    </row>
    <row r="45" spans="1:4" s="13" customFormat="1" x14ac:dyDescent="0.3">
      <c r="A45" s="11"/>
      <c r="B45" s="11"/>
      <c r="C45" s="12"/>
      <c r="D45" s="28">
        <f t="shared" si="1"/>
        <v>0</v>
      </c>
    </row>
    <row r="46" spans="1:4" s="13" customFormat="1" x14ac:dyDescent="0.3">
      <c r="A46" s="11"/>
      <c r="B46" s="11"/>
      <c r="C46" s="12"/>
      <c r="D46" s="28">
        <f t="shared" si="1"/>
        <v>0</v>
      </c>
    </row>
    <row r="47" spans="1:4" s="13" customFormat="1" x14ac:dyDescent="0.3">
      <c r="A47" s="11"/>
      <c r="B47" s="11"/>
      <c r="C47" s="12"/>
      <c r="D47" s="28">
        <f t="shared" si="1"/>
        <v>0</v>
      </c>
    </row>
    <row r="48" spans="1:4" s="13" customFormat="1" x14ac:dyDescent="0.3">
      <c r="A48" s="11"/>
      <c r="B48" s="11"/>
      <c r="C48" s="12"/>
      <c r="D48" s="28">
        <f t="shared" si="1"/>
        <v>0</v>
      </c>
    </row>
    <row r="49" spans="1:4" s="13" customFormat="1" x14ac:dyDescent="0.3">
      <c r="A49" s="11"/>
      <c r="B49" s="11"/>
      <c r="C49" s="12"/>
      <c r="D49" s="28">
        <f t="shared" si="1"/>
        <v>0</v>
      </c>
    </row>
    <row r="50" spans="1:4" s="13" customFormat="1" x14ac:dyDescent="0.3">
      <c r="A50" s="11"/>
      <c r="B50" s="11"/>
      <c r="C50" s="12"/>
      <c r="D50" s="28">
        <f t="shared" si="1"/>
        <v>0</v>
      </c>
    </row>
    <row r="51" spans="1:4" s="13" customFormat="1" x14ac:dyDescent="0.3">
      <c r="A51" s="11"/>
      <c r="B51" s="11"/>
      <c r="C51" s="12"/>
      <c r="D51" s="28">
        <f t="shared" si="1"/>
        <v>0</v>
      </c>
    </row>
    <row r="52" spans="1:4" s="13" customFormat="1" x14ac:dyDescent="0.3">
      <c r="A52" s="11"/>
      <c r="B52" s="11"/>
      <c r="C52" s="12"/>
      <c r="D52" s="28">
        <f t="shared" si="1"/>
        <v>0</v>
      </c>
    </row>
    <row r="53" spans="1:4" s="13" customFormat="1" x14ac:dyDescent="0.3">
      <c r="A53" s="11"/>
      <c r="B53" s="11"/>
      <c r="C53" s="12"/>
      <c r="D53" s="28">
        <f t="shared" si="1"/>
        <v>0</v>
      </c>
    </row>
    <row r="54" spans="1:4" s="13" customFormat="1" x14ac:dyDescent="0.3">
      <c r="A54" s="11"/>
      <c r="B54" s="11"/>
      <c r="C54" s="12"/>
      <c r="D54" s="28">
        <f t="shared" si="1"/>
        <v>0</v>
      </c>
    </row>
    <row r="55" spans="1:4" s="13" customFormat="1" x14ac:dyDescent="0.3">
      <c r="A55" s="11"/>
      <c r="B55" s="11"/>
      <c r="C55" s="12"/>
      <c r="D55" s="28">
        <f t="shared" si="1"/>
        <v>0</v>
      </c>
    </row>
    <row r="56" spans="1:4" s="13" customFormat="1" x14ac:dyDescent="0.3">
      <c r="A56" s="11"/>
      <c r="B56" s="11"/>
      <c r="C56" s="12"/>
      <c r="D56" s="28">
        <f t="shared" si="1"/>
        <v>0</v>
      </c>
    </row>
    <row r="57" spans="1:4" s="13" customFormat="1" x14ac:dyDescent="0.3">
      <c r="A57" s="11"/>
      <c r="B57" s="11"/>
      <c r="C57" s="12"/>
      <c r="D57" s="28">
        <f t="shared" si="1"/>
        <v>0</v>
      </c>
    </row>
    <row r="58" spans="1:4" s="13" customFormat="1" x14ac:dyDescent="0.3">
      <c r="A58" s="11"/>
      <c r="B58" s="11"/>
      <c r="C58" s="12"/>
      <c r="D58" s="28">
        <f t="shared" si="1"/>
        <v>0</v>
      </c>
    </row>
    <row r="59" spans="1:4" s="13" customFormat="1" x14ac:dyDescent="0.3">
      <c r="A59" s="11"/>
      <c r="B59" s="11"/>
      <c r="C59" s="12"/>
      <c r="D59" s="28">
        <f t="shared" si="1"/>
        <v>0</v>
      </c>
    </row>
    <row r="60" spans="1:4" s="13" customFormat="1" x14ac:dyDescent="0.3">
      <c r="A60" s="11"/>
      <c r="B60" s="11"/>
      <c r="C60" s="12"/>
      <c r="D60" s="28">
        <f t="shared" si="1"/>
        <v>0</v>
      </c>
    </row>
    <row r="61" spans="1:4" s="13" customFormat="1" x14ac:dyDescent="0.3">
      <c r="A61" s="11"/>
      <c r="B61" s="11"/>
      <c r="C61" s="12"/>
      <c r="D61" s="28">
        <f t="shared" si="1"/>
        <v>0</v>
      </c>
    </row>
    <row r="62" spans="1:4" s="13" customFormat="1" x14ac:dyDescent="0.3">
      <c r="A62" s="11"/>
      <c r="B62" s="11"/>
      <c r="C62" s="12"/>
      <c r="D62" s="28">
        <f t="shared" si="1"/>
        <v>0</v>
      </c>
    </row>
    <row r="63" spans="1:4" s="13" customFormat="1" x14ac:dyDescent="0.3">
      <c r="A63" s="11"/>
      <c r="B63" s="11"/>
      <c r="C63" s="12"/>
      <c r="D63" s="28">
        <f t="shared" si="1"/>
        <v>0</v>
      </c>
    </row>
    <row r="64" spans="1:4" s="13" customFormat="1" x14ac:dyDescent="0.3">
      <c r="A64" s="11"/>
      <c r="B64" s="11"/>
      <c r="C64" s="12"/>
      <c r="D64" s="28">
        <f t="shared" si="1"/>
        <v>0</v>
      </c>
    </row>
    <row r="65" spans="1:4" s="13" customFormat="1" ht="21" x14ac:dyDescent="0.4">
      <c r="A65" s="51" t="s">
        <v>24</v>
      </c>
      <c r="B65" s="51"/>
      <c r="C65" s="51"/>
      <c r="D65" s="29">
        <f>SUM(D6:D64)</f>
        <v>0</v>
      </c>
    </row>
  </sheetData>
  <sheetProtection algorithmName="SHA-512" hashValue="Bty0XtxDlxDinvGMztrQu90P/DHl2+Pk5gRoyDcEtwpgwVpubJJSwy+602NPKQlQ2nms1pgpuZMoe5Bp9UYwuw==" saltValue="/0X2gjqOIuCMWaq4zXHbgQ==" spinCount="100000" sheet="1" formatCells="0" formatColumns="0" formatRows="0" insertColumns="0" insertRows="0" insertHyperlinks="0" deleteColumns="0" deleteRows="0" sort="0" autoFilter="0" pivotTables="0"/>
  <mergeCells count="2">
    <mergeCell ref="A4:D4"/>
    <mergeCell ref="A65:C65"/>
  </mergeCells>
  <printOptions horizontalCentered="1"/>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C277-1387-4BDE-B220-68042D425341}">
  <dimension ref="A3:B34"/>
  <sheetViews>
    <sheetView showGridLines="0" zoomScaleNormal="100" workbookViewId="0"/>
  </sheetViews>
  <sheetFormatPr defaultColWidth="7.21875" defaultRowHeight="17.399999999999999" x14ac:dyDescent="0.3"/>
  <cols>
    <col min="1" max="1" width="73.21875" style="6" customWidth="1"/>
    <col min="2" max="2" width="23.88671875" style="2" customWidth="1"/>
    <col min="3" max="16384" width="7.21875" style="1"/>
  </cols>
  <sheetData>
    <row r="3" spans="1:2" ht="13.2" customHeight="1" x14ac:dyDescent="0.3"/>
    <row r="4" spans="1:2" s="7" customFormat="1" ht="34.200000000000003" customHeight="1" x14ac:dyDescent="0.35">
      <c r="A4" s="50" t="s">
        <v>13</v>
      </c>
      <c r="B4" s="50"/>
    </row>
    <row r="5" spans="1:2" s="10" customFormat="1" ht="20.399999999999999" x14ac:dyDescent="0.35">
      <c r="A5" s="14" t="s">
        <v>14</v>
      </c>
      <c r="B5" s="15" t="s">
        <v>15</v>
      </c>
    </row>
    <row r="6" spans="1:2" s="13" customFormat="1" x14ac:dyDescent="0.3">
      <c r="A6" s="4" t="s">
        <v>16</v>
      </c>
      <c r="B6" s="16"/>
    </row>
    <row r="7" spans="1:2" s="13" customFormat="1" x14ac:dyDescent="0.3">
      <c r="A7" s="4" t="s">
        <v>17</v>
      </c>
      <c r="B7" s="16"/>
    </row>
    <row r="8" spans="1:2" s="13" customFormat="1" x14ac:dyDescent="0.3">
      <c r="A8" s="4" t="s">
        <v>18</v>
      </c>
      <c r="B8" s="16"/>
    </row>
    <row r="9" spans="1:2" s="13" customFormat="1" x14ac:dyDescent="0.3">
      <c r="A9" s="4" t="s">
        <v>19</v>
      </c>
      <c r="B9" s="16"/>
    </row>
    <row r="10" spans="1:2" s="13" customFormat="1" x14ac:dyDescent="0.3">
      <c r="A10" s="4" t="s">
        <v>20</v>
      </c>
      <c r="B10" s="16"/>
    </row>
    <row r="11" spans="1:2" s="13" customFormat="1" x14ac:dyDescent="0.3">
      <c r="A11" s="4" t="s">
        <v>21</v>
      </c>
      <c r="B11" s="16"/>
    </row>
    <row r="12" spans="1:2" s="13" customFormat="1" x14ac:dyDescent="0.3">
      <c r="A12" s="4" t="s">
        <v>22</v>
      </c>
      <c r="B12" s="16"/>
    </row>
    <row r="13" spans="1:2" s="13" customFormat="1" x14ac:dyDescent="0.3">
      <c r="A13" s="4"/>
      <c r="B13" s="16"/>
    </row>
    <row r="14" spans="1:2" s="13" customFormat="1" x14ac:dyDescent="0.3">
      <c r="A14" s="4"/>
      <c r="B14" s="16"/>
    </row>
    <row r="15" spans="1:2" s="13" customFormat="1" x14ac:dyDescent="0.3">
      <c r="A15" s="4"/>
      <c r="B15" s="16"/>
    </row>
    <row r="16" spans="1:2" s="13" customFormat="1" x14ac:dyDescent="0.3">
      <c r="A16" s="4"/>
      <c r="B16" s="16"/>
    </row>
    <row r="17" spans="1:2" s="13" customFormat="1" x14ac:dyDescent="0.3">
      <c r="A17" s="4"/>
      <c r="B17" s="16"/>
    </row>
    <row r="18" spans="1:2" s="13" customFormat="1" x14ac:dyDescent="0.3">
      <c r="A18" s="4"/>
      <c r="B18" s="16"/>
    </row>
    <row r="19" spans="1:2" s="13" customFormat="1" x14ac:dyDescent="0.3">
      <c r="A19" s="4"/>
      <c r="B19" s="16"/>
    </row>
    <row r="20" spans="1:2" s="13" customFormat="1" x14ac:dyDescent="0.3">
      <c r="A20" s="4"/>
      <c r="B20" s="16"/>
    </row>
    <row r="21" spans="1:2" s="13" customFormat="1" x14ac:dyDescent="0.3">
      <c r="A21" s="4"/>
      <c r="B21" s="16"/>
    </row>
    <row r="22" spans="1:2" s="13" customFormat="1" x14ac:dyDescent="0.3">
      <c r="A22" s="4"/>
      <c r="B22" s="16"/>
    </row>
    <row r="23" spans="1:2" s="13" customFormat="1" x14ac:dyDescent="0.3">
      <c r="A23" s="4"/>
      <c r="B23" s="16"/>
    </row>
    <row r="24" spans="1:2" s="13" customFormat="1" x14ac:dyDescent="0.3">
      <c r="A24" s="4"/>
      <c r="B24" s="16"/>
    </row>
    <row r="25" spans="1:2" s="13" customFormat="1" x14ac:dyDescent="0.3">
      <c r="A25" s="4"/>
      <c r="B25" s="16"/>
    </row>
    <row r="26" spans="1:2" s="13" customFormat="1" ht="20.399999999999999" x14ac:dyDescent="0.35">
      <c r="A26" s="17" t="s">
        <v>27</v>
      </c>
      <c r="B26" s="30">
        <f>SUM(B6:B25)</f>
        <v>0</v>
      </c>
    </row>
    <row r="27" spans="1:2" ht="21" x14ac:dyDescent="0.4">
      <c r="A27" s="18" t="s">
        <v>28</v>
      </c>
      <c r="B27" s="29">
        <f>2080-B26</f>
        <v>2080</v>
      </c>
    </row>
    <row r="28" spans="1:2" ht="18" thickBot="1" x14ac:dyDescent="0.35"/>
    <row r="29" spans="1:2" ht="25.8" thickTop="1" thickBot="1" x14ac:dyDescent="0.3">
      <c r="A29" s="52" t="s">
        <v>23</v>
      </c>
      <c r="B29" s="52"/>
    </row>
    <row r="30" spans="1:2" ht="18" thickTop="1" x14ac:dyDescent="0.3"/>
    <row r="31" spans="1:2" ht="20.399999999999999" x14ac:dyDescent="0.35">
      <c r="A31" s="8" t="s">
        <v>26</v>
      </c>
      <c r="B31" s="31">
        <f>'Transactional Tasks'!D65</f>
        <v>0</v>
      </c>
    </row>
    <row r="32" spans="1:2" ht="20.399999999999999" x14ac:dyDescent="0.35">
      <c r="A32" s="8" t="s">
        <v>25</v>
      </c>
      <c r="B32" s="31">
        <f>B27</f>
        <v>2080</v>
      </c>
    </row>
    <row r="33" spans="1:2" ht="20.399999999999999" x14ac:dyDescent="0.35">
      <c r="A33" s="8"/>
      <c r="B33" s="19"/>
    </row>
    <row r="34" spans="1:2" ht="21" x14ac:dyDescent="0.4">
      <c r="A34" s="18" t="s">
        <v>65</v>
      </c>
      <c r="B34" s="32">
        <f>B31/B32</f>
        <v>0</v>
      </c>
    </row>
  </sheetData>
  <sheetProtection algorithmName="SHA-512" hashValue="METTKy+85BBRian9YPBFn8HgSgIJpPsR+puckghyHqjLzPn3ovS1DxteNzJ516Lx/szRYwzFvGK/iA6DQkvDrw==" saltValue="YFBF5M4E5EuqApCrUKay6g==" spinCount="100000" sheet="1" formatCells="0" formatColumns="0" formatRows="0" insertColumns="0" insertRows="0" insertHyperlinks="0" deleteColumns="0" deleteRows="0" sort="0" autoFilter="0" pivotTables="0"/>
  <mergeCells count="2">
    <mergeCell ref="A4:B4"/>
    <mergeCell ref="A29:B29"/>
  </mergeCells>
  <printOptions horizontalCentered="1"/>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F977-C0DB-4067-B5C2-120B01D64019}">
  <dimension ref="A1:AJ79"/>
  <sheetViews>
    <sheetView showGridLines="0" zoomScaleNormal="100" workbookViewId="0">
      <selection activeCell="U15" sqref="U15"/>
    </sheetView>
  </sheetViews>
  <sheetFormatPr defaultColWidth="7.21875" defaultRowHeight="17.399999999999999" x14ac:dyDescent="0.3"/>
  <cols>
    <col min="1" max="1" width="22.6640625" style="6" customWidth="1"/>
    <col min="2" max="2" width="11.88671875" style="2" customWidth="1"/>
    <col min="3" max="3" width="2.77734375" style="2" customWidth="1"/>
    <col min="4" max="4" width="11.88671875" style="1" customWidth="1"/>
    <col min="5" max="5" width="2.77734375" style="2" customWidth="1"/>
    <col min="6" max="6" width="11.88671875" style="1" customWidth="1"/>
    <col min="7" max="7" width="2.77734375" style="2" customWidth="1"/>
    <col min="8" max="8" width="6.77734375" style="1" bestFit="1" customWidth="1"/>
    <col min="9" max="9" width="7.88671875" style="1" bestFit="1" customWidth="1"/>
    <col min="10" max="10" width="2.77734375" style="1" customWidth="1"/>
    <col min="11" max="11" width="7.88671875" style="1" bestFit="1" customWidth="1"/>
    <col min="12" max="12" width="2.77734375" style="1" customWidth="1"/>
    <col min="13" max="13" width="7.109375" style="1" bestFit="1" customWidth="1"/>
    <col min="14" max="14" width="2.77734375" style="1" customWidth="1"/>
    <col min="15" max="15" width="6.77734375" style="1" bestFit="1" customWidth="1"/>
    <col min="16" max="16" width="7.88671875" style="1" bestFit="1" customWidth="1"/>
    <col min="17" max="17" width="10.33203125" style="1" bestFit="1" customWidth="1"/>
    <col min="18" max="18" width="8.6640625" style="1" bestFit="1" customWidth="1"/>
    <col min="19" max="19" width="7.21875" style="1"/>
    <col min="20" max="20" width="45.44140625" style="1" bestFit="1" customWidth="1"/>
    <col min="21" max="21" width="10.6640625" style="1" bestFit="1" customWidth="1"/>
    <col min="22" max="22" width="6" style="1" customWidth="1"/>
    <col min="23" max="23" width="8.6640625" style="6" bestFit="1" customWidth="1"/>
    <col min="24" max="24" width="7.5546875" style="1" customWidth="1"/>
    <col min="25" max="30" width="6.44140625" style="1" customWidth="1"/>
    <col min="31" max="34" width="7.5546875" style="1" customWidth="1"/>
    <col min="35" max="16384" width="7.21875" style="1"/>
  </cols>
  <sheetData>
    <row r="1" spans="1:36" x14ac:dyDescent="0.3">
      <c r="T1" s="6"/>
      <c r="U1" s="2"/>
      <c r="V1" s="2"/>
      <c r="W1" s="1"/>
      <c r="X1" s="2"/>
      <c r="Z1" s="2"/>
    </row>
    <row r="2" spans="1:36" x14ac:dyDescent="0.3">
      <c r="T2" s="6"/>
      <c r="U2" s="2"/>
      <c r="V2" s="2"/>
      <c r="W2" s="1"/>
      <c r="X2" s="2"/>
      <c r="Z2" s="2"/>
    </row>
    <row r="3" spans="1:36" x14ac:dyDescent="0.3">
      <c r="T3" s="6"/>
      <c r="U3" s="2"/>
      <c r="V3" s="2"/>
      <c r="W3" s="1"/>
      <c r="X3" s="2"/>
      <c r="Z3" s="2"/>
    </row>
    <row r="4" spans="1:36" s="7" customFormat="1" ht="24.6" x14ac:dyDescent="0.35">
      <c r="A4" s="50" t="s">
        <v>31</v>
      </c>
      <c r="B4" s="50"/>
      <c r="C4" s="50"/>
      <c r="D4" s="50"/>
      <c r="E4" s="50"/>
      <c r="F4" s="50"/>
      <c r="G4" s="50"/>
      <c r="H4" s="50"/>
      <c r="I4" s="50"/>
      <c r="J4" s="50"/>
      <c r="K4" s="50"/>
      <c r="L4" s="50"/>
      <c r="M4" s="50"/>
      <c r="N4" s="50"/>
      <c r="O4" s="50"/>
      <c r="P4" s="50"/>
      <c r="Q4" s="50"/>
      <c r="R4" s="50" t="s">
        <v>31</v>
      </c>
      <c r="S4" s="50"/>
      <c r="T4" s="50"/>
      <c r="U4" s="50"/>
      <c r="V4" s="50"/>
      <c r="W4" s="50"/>
      <c r="X4" s="50"/>
      <c r="Y4" s="50"/>
      <c r="Z4" s="50"/>
      <c r="AA4" s="50"/>
      <c r="AB4" s="50"/>
      <c r="AC4" s="50"/>
      <c r="AD4" s="50"/>
      <c r="AE4" s="3"/>
      <c r="AF4" s="3"/>
      <c r="AG4" s="3"/>
      <c r="AH4" s="3"/>
      <c r="AI4" s="3"/>
      <c r="AJ4" s="3"/>
    </row>
    <row r="5" spans="1:36" s="10" customFormat="1" ht="31.2" x14ac:dyDescent="0.35">
      <c r="A5" s="8" t="s">
        <v>32</v>
      </c>
      <c r="B5" s="20" t="s">
        <v>34</v>
      </c>
      <c r="C5" s="20"/>
      <c r="D5" s="20" t="s">
        <v>33</v>
      </c>
      <c r="E5" s="20"/>
      <c r="F5" s="20" t="s">
        <v>35</v>
      </c>
      <c r="G5" s="20"/>
      <c r="H5" s="20" t="s">
        <v>39</v>
      </c>
      <c r="I5" s="20" t="s">
        <v>40</v>
      </c>
      <c r="J5" s="20"/>
      <c r="K5" s="20" t="s">
        <v>41</v>
      </c>
      <c r="L5" s="20"/>
      <c r="M5" s="20" t="s">
        <v>43</v>
      </c>
      <c r="N5" s="20"/>
      <c r="O5" s="20" t="s">
        <v>45</v>
      </c>
      <c r="P5" s="20" t="s">
        <v>44</v>
      </c>
      <c r="Q5" s="21" t="s">
        <v>46</v>
      </c>
      <c r="R5" s="53" t="s">
        <v>67</v>
      </c>
      <c r="S5" s="53"/>
      <c r="T5" s="53"/>
      <c r="U5" s="53"/>
      <c r="V5" s="53"/>
      <c r="W5" s="53"/>
      <c r="X5" s="53"/>
      <c r="Y5" s="53"/>
      <c r="Z5" s="53"/>
      <c r="AA5" s="53"/>
      <c r="AB5" s="53"/>
      <c r="AC5" s="53"/>
      <c r="AD5" s="53"/>
      <c r="AE5" s="7"/>
      <c r="AF5" s="7"/>
      <c r="AG5" s="7"/>
      <c r="AH5" s="7"/>
    </row>
    <row r="6" spans="1:36" s="13" customFormat="1" ht="17.399999999999999" customHeight="1" x14ac:dyDescent="0.35">
      <c r="A6" s="22" t="s">
        <v>63</v>
      </c>
      <c r="B6" s="23"/>
      <c r="C6" s="33" t="str">
        <f t="shared" ref="C6:C23" si="0">IFERROR(VLOOKUP(B6,$T$17:$U$21,2,FALSE),"")</f>
        <v/>
      </c>
      <c r="D6" s="23"/>
      <c r="E6" s="33" t="str">
        <f t="shared" ref="E6:E23" si="1">IFERROR(VLOOKUP(D6,$T$17:$U$21,2,FALSE),"")</f>
        <v/>
      </c>
      <c r="F6" s="23"/>
      <c r="G6" s="33" t="str">
        <f t="shared" ref="G6:G23" si="2">IFERROR(VLOOKUP(F6,$T$17:$U$21,2,FALSE),"")</f>
        <v/>
      </c>
      <c r="H6" s="34" t="str">
        <f t="shared" ref="H6:H23" si="3">IFERROR(AVERAGE((C6*$U$10),(E6*$U$11),G6*$U$12),"")</f>
        <v/>
      </c>
      <c r="I6" s="24"/>
      <c r="J6" s="35" t="str">
        <f t="shared" ref="J6:J23" si="4">IFERROR(VLOOKUP(I6,$W$9:$X$11,2,FALSE),"")</f>
        <v/>
      </c>
      <c r="K6" s="24"/>
      <c r="L6" s="35" t="str">
        <f t="shared" ref="L6:L23" si="5">IFERROR(VLOOKUP(K6,$W$9:$X$11,2,FALSE),"")</f>
        <v/>
      </c>
      <c r="M6" s="24"/>
      <c r="N6" s="35" t="str">
        <f t="shared" ref="N6:N23" si="6">IFERROR(VLOOKUP(M6,$W$9:$X$11,2,FALSE),"")</f>
        <v/>
      </c>
      <c r="O6" s="34" t="str">
        <f t="shared" ref="O6:O23" si="7">IFERROR(AVERAGE((J6*$U$13),(L6*$U$14),(N6*$U$15)),"")</f>
        <v/>
      </c>
      <c r="P6" s="36" t="str">
        <f t="shared" ref="P6:P23" si="8">IF(SUM(H6,O6)=0,"",SUM(H6,O6))</f>
        <v/>
      </c>
      <c r="Q6" s="37">
        <f t="shared" ref="Q6:Q23" si="9">IF(P6&lt;=$Z$10,$W$18,IF(P6&lt;=$AA$10,$W$17,IF(P6&lt;=$AB$10,$W$16,IF(P6&lt;=$AC$10,$W$15,IF(P6&lt;=$AD$10,$W$14,0)))))</f>
        <v>0</v>
      </c>
      <c r="T6" s="22" t="s">
        <v>55</v>
      </c>
      <c r="U6" s="40">
        <v>5</v>
      </c>
      <c r="V6" s="40">
        <v>5</v>
      </c>
      <c r="W6" s="40">
        <v>5</v>
      </c>
      <c r="X6" s="41">
        <f>AVERAGE((U6*$U$10),(V6*$U$11),W6*$U$12)</f>
        <v>7.5</v>
      </c>
      <c r="Y6" s="42">
        <v>5</v>
      </c>
      <c r="Z6" s="42">
        <v>5</v>
      </c>
      <c r="AA6" s="42">
        <v>5</v>
      </c>
      <c r="AB6" s="41">
        <f>AVERAGE((Y6*$U$13),(Z6*$U$14),(AA6*$U$15))</f>
        <v>3.75</v>
      </c>
      <c r="AC6" s="41">
        <f>SUM(X6,AB6)</f>
        <v>11.25</v>
      </c>
      <c r="AD6" s="1"/>
      <c r="AE6" s="10"/>
      <c r="AF6" s="10"/>
      <c r="AG6" s="10"/>
      <c r="AH6" s="10"/>
    </row>
    <row r="7" spans="1:36" s="13" customFormat="1" ht="17.399999999999999" customHeight="1" x14ac:dyDescent="0.3">
      <c r="A7" s="22" t="s">
        <v>63</v>
      </c>
      <c r="B7" s="23"/>
      <c r="C7" s="33" t="str">
        <f t="shared" si="0"/>
        <v/>
      </c>
      <c r="D7" s="23"/>
      <c r="E7" s="33" t="str">
        <f t="shared" si="1"/>
        <v/>
      </c>
      <c r="F7" s="23"/>
      <c r="G7" s="33" t="str">
        <f t="shared" si="2"/>
        <v/>
      </c>
      <c r="H7" s="34" t="str">
        <f t="shared" si="3"/>
        <v/>
      </c>
      <c r="I7" s="24"/>
      <c r="J7" s="35" t="str">
        <f t="shared" si="4"/>
        <v/>
      </c>
      <c r="K7" s="24"/>
      <c r="L7" s="35" t="str">
        <f t="shared" si="5"/>
        <v/>
      </c>
      <c r="M7" s="24"/>
      <c r="N7" s="35" t="str">
        <f t="shared" si="6"/>
        <v/>
      </c>
      <c r="O7" s="34" t="str">
        <f t="shared" si="7"/>
        <v/>
      </c>
      <c r="P7" s="36" t="str">
        <f t="shared" si="8"/>
        <v/>
      </c>
      <c r="Q7" s="37">
        <f t="shared" si="9"/>
        <v>0</v>
      </c>
      <c r="T7" s="22" t="s">
        <v>56</v>
      </c>
      <c r="U7" s="40">
        <v>1</v>
      </c>
      <c r="V7" s="40">
        <v>1</v>
      </c>
      <c r="W7" s="40">
        <v>1</v>
      </c>
      <c r="X7" s="41">
        <f>AVERAGE((U7*$U$10),(V7*$U$11),W7*$U$12)</f>
        <v>1.5</v>
      </c>
      <c r="Y7" s="42">
        <v>1</v>
      </c>
      <c r="Z7" s="42">
        <v>1</v>
      </c>
      <c r="AA7" s="42">
        <v>1</v>
      </c>
      <c r="AB7" s="41">
        <f>AVERAGE((Y7*$U$13),(Z7*$U$14),(AA7*$U$15))</f>
        <v>0.75</v>
      </c>
      <c r="AC7" s="41">
        <f>SUM(X7,AB7)</f>
        <v>2.25</v>
      </c>
      <c r="AD7" s="1"/>
    </row>
    <row r="8" spans="1:36" s="13" customFormat="1" ht="17.399999999999999" customHeight="1" x14ac:dyDescent="0.3">
      <c r="A8" s="22" t="s">
        <v>63</v>
      </c>
      <c r="B8" s="23"/>
      <c r="C8" s="33" t="str">
        <f t="shared" si="0"/>
        <v/>
      </c>
      <c r="D8" s="23"/>
      <c r="E8" s="33" t="str">
        <f t="shared" si="1"/>
        <v/>
      </c>
      <c r="F8" s="23"/>
      <c r="G8" s="33" t="str">
        <f t="shared" si="2"/>
        <v/>
      </c>
      <c r="H8" s="34" t="str">
        <f t="shared" si="3"/>
        <v/>
      </c>
      <c r="I8" s="24"/>
      <c r="J8" s="35" t="str">
        <f t="shared" si="4"/>
        <v/>
      </c>
      <c r="K8" s="24"/>
      <c r="L8" s="35" t="str">
        <f t="shared" si="5"/>
        <v/>
      </c>
      <c r="M8" s="24"/>
      <c r="N8" s="35" t="str">
        <f t="shared" si="6"/>
        <v/>
      </c>
      <c r="O8" s="34" t="str">
        <f t="shared" si="7"/>
        <v/>
      </c>
      <c r="P8" s="36" t="str">
        <f t="shared" si="8"/>
        <v/>
      </c>
      <c r="Q8" s="37">
        <f t="shared" si="9"/>
        <v>0</v>
      </c>
      <c r="T8" s="1"/>
      <c r="U8" s="1"/>
      <c r="V8" s="1"/>
      <c r="W8" s="6"/>
      <c r="X8" s="1"/>
      <c r="Y8" s="1"/>
      <c r="Z8" s="1"/>
      <c r="AA8" s="1"/>
      <c r="AB8" s="1"/>
      <c r="AC8" s="1"/>
      <c r="AD8" s="1"/>
    </row>
    <row r="9" spans="1:36" s="13" customFormat="1" ht="17.399999999999999" customHeight="1" x14ac:dyDescent="0.35">
      <c r="A9" s="22" t="s">
        <v>63</v>
      </c>
      <c r="B9" s="23"/>
      <c r="C9" s="33" t="str">
        <f t="shared" si="0"/>
        <v/>
      </c>
      <c r="D9" s="23"/>
      <c r="E9" s="33" t="str">
        <f t="shared" si="1"/>
        <v/>
      </c>
      <c r="F9" s="23"/>
      <c r="G9" s="33" t="str">
        <f t="shared" si="2"/>
        <v/>
      </c>
      <c r="H9" s="34" t="str">
        <f t="shared" si="3"/>
        <v/>
      </c>
      <c r="I9" s="24"/>
      <c r="J9" s="35" t="str">
        <f t="shared" si="4"/>
        <v/>
      </c>
      <c r="K9" s="24"/>
      <c r="L9" s="35" t="str">
        <f t="shared" si="5"/>
        <v/>
      </c>
      <c r="M9" s="24"/>
      <c r="N9" s="35" t="str">
        <f t="shared" si="6"/>
        <v/>
      </c>
      <c r="O9" s="34" t="str">
        <f t="shared" si="7"/>
        <v/>
      </c>
      <c r="P9" s="36" t="str">
        <f t="shared" si="8"/>
        <v/>
      </c>
      <c r="Q9" s="37">
        <f t="shared" si="9"/>
        <v>0</v>
      </c>
      <c r="T9" s="25" t="s">
        <v>62</v>
      </c>
      <c r="U9" s="25" t="s">
        <v>36</v>
      </c>
      <c r="V9" s="7"/>
      <c r="W9" s="22" t="s">
        <v>52</v>
      </c>
      <c r="X9" s="40">
        <v>5</v>
      </c>
      <c r="Y9" s="7"/>
      <c r="Z9" s="26" t="s">
        <v>57</v>
      </c>
      <c r="AA9" s="26" t="s">
        <v>58</v>
      </c>
      <c r="AB9" s="26" t="s">
        <v>59</v>
      </c>
      <c r="AC9" s="26" t="s">
        <v>60</v>
      </c>
      <c r="AD9" s="26" t="s">
        <v>61</v>
      </c>
    </row>
    <row r="10" spans="1:36" s="13" customFormat="1" ht="17.399999999999999" customHeight="1" x14ac:dyDescent="0.35">
      <c r="A10" s="22" t="s">
        <v>63</v>
      </c>
      <c r="B10" s="23"/>
      <c r="C10" s="33" t="str">
        <f t="shared" si="0"/>
        <v/>
      </c>
      <c r="D10" s="23"/>
      <c r="E10" s="33" t="str">
        <f t="shared" si="1"/>
        <v/>
      </c>
      <c r="F10" s="23"/>
      <c r="G10" s="33" t="str">
        <f t="shared" si="2"/>
        <v/>
      </c>
      <c r="H10" s="34" t="str">
        <f t="shared" si="3"/>
        <v/>
      </c>
      <c r="I10" s="24"/>
      <c r="J10" s="35" t="str">
        <f t="shared" si="4"/>
        <v/>
      </c>
      <c r="K10" s="24"/>
      <c r="L10" s="35" t="str">
        <f t="shared" si="5"/>
        <v/>
      </c>
      <c r="M10" s="24"/>
      <c r="N10" s="35" t="str">
        <f t="shared" si="6"/>
        <v/>
      </c>
      <c r="O10" s="34" t="str">
        <f t="shared" si="7"/>
        <v/>
      </c>
      <c r="P10" s="36" t="str">
        <f t="shared" si="8"/>
        <v/>
      </c>
      <c r="Q10" s="37">
        <f t="shared" si="9"/>
        <v>0</v>
      </c>
      <c r="T10" s="22" t="s">
        <v>34</v>
      </c>
      <c r="U10" s="23">
        <v>2</v>
      </c>
      <c r="V10" s="10"/>
      <c r="W10" s="22" t="s">
        <v>54</v>
      </c>
      <c r="X10" s="40">
        <v>3</v>
      </c>
      <c r="Y10" s="10"/>
      <c r="Z10" s="43">
        <f>(($AC$6-$AC$7)/5)+AC$7</f>
        <v>4.05</v>
      </c>
      <c r="AA10" s="43">
        <f>(($AC$6-$AC$7)/5)+Z10</f>
        <v>5.85</v>
      </c>
      <c r="AB10" s="43">
        <f>(($AC$6-$AC$7)/5)+AA10</f>
        <v>7.6499999999999995</v>
      </c>
      <c r="AC10" s="43">
        <f>(($AC$6-$AC$7)/5)+AB10</f>
        <v>9.4499999999999993</v>
      </c>
      <c r="AD10" s="43">
        <f>(($AC$6-$AC$7)/5)+AC10</f>
        <v>11.25</v>
      </c>
    </row>
    <row r="11" spans="1:36" s="13" customFormat="1" ht="17.399999999999999" customHeight="1" x14ac:dyDescent="0.3">
      <c r="A11" s="22" t="s">
        <v>63</v>
      </c>
      <c r="B11" s="23"/>
      <c r="C11" s="33" t="str">
        <f t="shared" si="0"/>
        <v/>
      </c>
      <c r="D11" s="23"/>
      <c r="E11" s="33" t="str">
        <f t="shared" si="1"/>
        <v/>
      </c>
      <c r="F11" s="23"/>
      <c r="G11" s="33" t="str">
        <f t="shared" si="2"/>
        <v/>
      </c>
      <c r="H11" s="34" t="str">
        <f t="shared" si="3"/>
        <v/>
      </c>
      <c r="I11" s="24"/>
      <c r="J11" s="35" t="str">
        <f t="shared" si="4"/>
        <v/>
      </c>
      <c r="K11" s="24"/>
      <c r="L11" s="35" t="str">
        <f t="shared" si="5"/>
        <v/>
      </c>
      <c r="M11" s="24"/>
      <c r="N11" s="35" t="str">
        <f t="shared" si="6"/>
        <v/>
      </c>
      <c r="O11" s="34" t="str">
        <f t="shared" si="7"/>
        <v/>
      </c>
      <c r="P11" s="36" t="str">
        <f t="shared" si="8"/>
        <v/>
      </c>
      <c r="Q11" s="37">
        <f t="shared" si="9"/>
        <v>0</v>
      </c>
      <c r="T11" s="22" t="s">
        <v>33</v>
      </c>
      <c r="U11" s="23">
        <v>1.5</v>
      </c>
      <c r="W11" s="22" t="s">
        <v>53</v>
      </c>
      <c r="X11" s="40">
        <v>1</v>
      </c>
    </row>
    <row r="12" spans="1:36" s="13" customFormat="1" ht="17.399999999999999" customHeight="1" x14ac:dyDescent="0.3">
      <c r="A12" s="22" t="s">
        <v>63</v>
      </c>
      <c r="B12" s="23"/>
      <c r="C12" s="33" t="str">
        <f t="shared" si="0"/>
        <v/>
      </c>
      <c r="D12" s="23"/>
      <c r="E12" s="33" t="str">
        <f t="shared" si="1"/>
        <v/>
      </c>
      <c r="F12" s="23"/>
      <c r="G12" s="33" t="str">
        <f t="shared" si="2"/>
        <v/>
      </c>
      <c r="H12" s="34" t="str">
        <f t="shared" si="3"/>
        <v/>
      </c>
      <c r="I12" s="24"/>
      <c r="J12" s="35" t="str">
        <f t="shared" si="4"/>
        <v/>
      </c>
      <c r="K12" s="24"/>
      <c r="L12" s="35" t="str">
        <f t="shared" si="5"/>
        <v/>
      </c>
      <c r="M12" s="24"/>
      <c r="N12" s="35" t="str">
        <f t="shared" si="6"/>
        <v/>
      </c>
      <c r="O12" s="34" t="str">
        <f t="shared" si="7"/>
        <v/>
      </c>
      <c r="P12" s="36" t="str">
        <f t="shared" si="8"/>
        <v/>
      </c>
      <c r="Q12" s="37">
        <f t="shared" si="9"/>
        <v>0</v>
      </c>
      <c r="T12" s="22" t="s">
        <v>35</v>
      </c>
      <c r="U12" s="23">
        <v>1</v>
      </c>
    </row>
    <row r="13" spans="1:36" s="13" customFormat="1" ht="17.399999999999999" customHeight="1" x14ac:dyDescent="0.3">
      <c r="A13" s="22" t="s">
        <v>63</v>
      </c>
      <c r="B13" s="23"/>
      <c r="C13" s="33" t="str">
        <f t="shared" si="0"/>
        <v/>
      </c>
      <c r="D13" s="23"/>
      <c r="E13" s="33" t="str">
        <f t="shared" si="1"/>
        <v/>
      </c>
      <c r="F13" s="23"/>
      <c r="G13" s="33" t="str">
        <f t="shared" si="2"/>
        <v/>
      </c>
      <c r="H13" s="34" t="str">
        <f t="shared" si="3"/>
        <v/>
      </c>
      <c r="I13" s="24"/>
      <c r="J13" s="35" t="str">
        <f t="shared" si="4"/>
        <v/>
      </c>
      <c r="K13" s="24"/>
      <c r="L13" s="35" t="str">
        <f t="shared" si="5"/>
        <v/>
      </c>
      <c r="M13" s="24"/>
      <c r="N13" s="35" t="str">
        <f t="shared" si="6"/>
        <v/>
      </c>
      <c r="O13" s="34" t="str">
        <f t="shared" si="7"/>
        <v/>
      </c>
      <c r="P13" s="36" t="str">
        <f t="shared" si="8"/>
        <v/>
      </c>
      <c r="Q13" s="37">
        <f t="shared" si="9"/>
        <v>0</v>
      </c>
      <c r="T13" s="22" t="s">
        <v>37</v>
      </c>
      <c r="U13" s="23">
        <v>0.5</v>
      </c>
      <c r="W13" s="22" t="s">
        <v>46</v>
      </c>
    </row>
    <row r="14" spans="1:36" s="13" customFormat="1" ht="17.399999999999999" customHeight="1" x14ac:dyDescent="0.3">
      <c r="A14" s="22" t="s">
        <v>63</v>
      </c>
      <c r="B14" s="23"/>
      <c r="C14" s="33" t="str">
        <f t="shared" si="0"/>
        <v/>
      </c>
      <c r="D14" s="23"/>
      <c r="E14" s="33" t="str">
        <f t="shared" si="1"/>
        <v/>
      </c>
      <c r="F14" s="23"/>
      <c r="G14" s="33" t="str">
        <f t="shared" si="2"/>
        <v/>
      </c>
      <c r="H14" s="34" t="str">
        <f t="shared" si="3"/>
        <v/>
      </c>
      <c r="I14" s="24"/>
      <c r="J14" s="35" t="str">
        <f t="shared" si="4"/>
        <v/>
      </c>
      <c r="K14" s="24"/>
      <c r="L14" s="35" t="str">
        <f t="shared" si="5"/>
        <v/>
      </c>
      <c r="M14" s="24"/>
      <c r="N14" s="35" t="str">
        <f t="shared" si="6"/>
        <v/>
      </c>
      <c r="O14" s="34" t="str">
        <f t="shared" si="7"/>
        <v/>
      </c>
      <c r="P14" s="36" t="str">
        <f t="shared" si="8"/>
        <v/>
      </c>
      <c r="Q14" s="37">
        <f t="shared" si="9"/>
        <v>0</v>
      </c>
      <c r="T14" s="22" t="s">
        <v>38</v>
      </c>
      <c r="U14" s="23">
        <v>0.75</v>
      </c>
      <c r="W14" s="40">
        <v>1.5</v>
      </c>
    </row>
    <row r="15" spans="1:36" s="13" customFormat="1" ht="17.399999999999999" customHeight="1" x14ac:dyDescent="0.3">
      <c r="A15" s="22" t="s">
        <v>63</v>
      </c>
      <c r="B15" s="23"/>
      <c r="C15" s="33" t="str">
        <f t="shared" si="0"/>
        <v/>
      </c>
      <c r="D15" s="23"/>
      <c r="E15" s="33" t="str">
        <f t="shared" si="1"/>
        <v/>
      </c>
      <c r="F15" s="23"/>
      <c r="G15" s="33" t="str">
        <f t="shared" si="2"/>
        <v/>
      </c>
      <c r="H15" s="34" t="str">
        <f t="shared" si="3"/>
        <v/>
      </c>
      <c r="I15" s="24"/>
      <c r="J15" s="35" t="str">
        <f t="shared" si="4"/>
        <v/>
      </c>
      <c r="K15" s="24"/>
      <c r="L15" s="35" t="str">
        <f t="shared" si="5"/>
        <v/>
      </c>
      <c r="M15" s="24"/>
      <c r="N15" s="35" t="str">
        <f t="shared" si="6"/>
        <v/>
      </c>
      <c r="O15" s="34" t="str">
        <f t="shared" si="7"/>
        <v/>
      </c>
      <c r="P15" s="36" t="str">
        <f t="shared" si="8"/>
        <v/>
      </c>
      <c r="Q15" s="37">
        <f t="shared" si="9"/>
        <v>0</v>
      </c>
      <c r="T15" s="22" t="s">
        <v>42</v>
      </c>
      <c r="U15" s="23">
        <v>1</v>
      </c>
      <c r="W15" s="40">
        <v>1.25</v>
      </c>
    </row>
    <row r="16" spans="1:36" s="13" customFormat="1" ht="17.399999999999999" customHeight="1" x14ac:dyDescent="0.3">
      <c r="A16" s="22" t="s">
        <v>63</v>
      </c>
      <c r="B16" s="23"/>
      <c r="C16" s="33" t="str">
        <f t="shared" si="0"/>
        <v/>
      </c>
      <c r="D16" s="23"/>
      <c r="E16" s="33" t="str">
        <f t="shared" si="1"/>
        <v/>
      </c>
      <c r="F16" s="23"/>
      <c r="G16" s="33" t="str">
        <f t="shared" si="2"/>
        <v/>
      </c>
      <c r="H16" s="34" t="str">
        <f t="shared" si="3"/>
        <v/>
      </c>
      <c r="I16" s="24"/>
      <c r="J16" s="35" t="str">
        <f t="shared" si="4"/>
        <v/>
      </c>
      <c r="K16" s="24"/>
      <c r="L16" s="35" t="str">
        <f t="shared" si="5"/>
        <v/>
      </c>
      <c r="M16" s="24"/>
      <c r="N16" s="35" t="str">
        <f t="shared" si="6"/>
        <v/>
      </c>
      <c r="O16" s="34" t="str">
        <f t="shared" si="7"/>
        <v/>
      </c>
      <c r="P16" s="36" t="str">
        <f t="shared" si="8"/>
        <v/>
      </c>
      <c r="Q16" s="37">
        <f t="shared" si="9"/>
        <v>0</v>
      </c>
      <c r="W16" s="40">
        <v>1</v>
      </c>
    </row>
    <row r="17" spans="1:23" s="13" customFormat="1" ht="17.399999999999999" customHeight="1" x14ac:dyDescent="0.3">
      <c r="A17" s="22" t="s">
        <v>63</v>
      </c>
      <c r="B17" s="23"/>
      <c r="C17" s="33" t="str">
        <f t="shared" si="0"/>
        <v/>
      </c>
      <c r="D17" s="23"/>
      <c r="E17" s="33" t="str">
        <f t="shared" si="1"/>
        <v/>
      </c>
      <c r="F17" s="23"/>
      <c r="G17" s="33" t="str">
        <f t="shared" si="2"/>
        <v/>
      </c>
      <c r="H17" s="34" t="str">
        <f t="shared" si="3"/>
        <v/>
      </c>
      <c r="I17" s="24"/>
      <c r="J17" s="35" t="str">
        <f t="shared" si="4"/>
        <v/>
      </c>
      <c r="K17" s="24"/>
      <c r="L17" s="35" t="str">
        <f t="shared" si="5"/>
        <v/>
      </c>
      <c r="M17" s="24"/>
      <c r="N17" s="35" t="str">
        <f t="shared" si="6"/>
        <v/>
      </c>
      <c r="O17" s="34" t="str">
        <f t="shared" si="7"/>
        <v/>
      </c>
      <c r="P17" s="36" t="str">
        <f t="shared" si="8"/>
        <v/>
      </c>
      <c r="Q17" s="37">
        <f t="shared" si="9"/>
        <v>0</v>
      </c>
      <c r="R17" s="21"/>
      <c r="S17" s="21"/>
      <c r="T17" s="22" t="s">
        <v>47</v>
      </c>
      <c r="U17" s="40">
        <v>1</v>
      </c>
      <c r="W17" s="40">
        <v>0.75</v>
      </c>
    </row>
    <row r="18" spans="1:23" s="13" customFormat="1" ht="17.399999999999999" customHeight="1" x14ac:dyDescent="0.3">
      <c r="A18" s="22" t="s">
        <v>63</v>
      </c>
      <c r="B18" s="23"/>
      <c r="C18" s="33" t="str">
        <f t="shared" si="0"/>
        <v/>
      </c>
      <c r="D18" s="23"/>
      <c r="E18" s="33" t="str">
        <f t="shared" si="1"/>
        <v/>
      </c>
      <c r="F18" s="23"/>
      <c r="G18" s="33" t="str">
        <f t="shared" si="2"/>
        <v/>
      </c>
      <c r="H18" s="34" t="str">
        <f t="shared" si="3"/>
        <v/>
      </c>
      <c r="I18" s="24"/>
      <c r="J18" s="35" t="str">
        <f t="shared" si="4"/>
        <v/>
      </c>
      <c r="K18" s="24"/>
      <c r="L18" s="35" t="str">
        <f t="shared" si="5"/>
        <v/>
      </c>
      <c r="M18" s="24"/>
      <c r="N18" s="35" t="str">
        <f t="shared" si="6"/>
        <v/>
      </c>
      <c r="O18" s="34" t="str">
        <f t="shared" si="7"/>
        <v/>
      </c>
      <c r="P18" s="36" t="str">
        <f t="shared" si="8"/>
        <v/>
      </c>
      <c r="Q18" s="37">
        <f t="shared" si="9"/>
        <v>0</v>
      </c>
      <c r="T18" s="22" t="s">
        <v>48</v>
      </c>
      <c r="U18" s="40">
        <v>2</v>
      </c>
      <c r="W18" s="40">
        <v>0.5</v>
      </c>
    </row>
    <row r="19" spans="1:23" s="13" customFormat="1" ht="17.399999999999999" customHeight="1" x14ac:dyDescent="0.3">
      <c r="A19" s="22" t="s">
        <v>63</v>
      </c>
      <c r="B19" s="23"/>
      <c r="C19" s="33" t="str">
        <f t="shared" si="0"/>
        <v/>
      </c>
      <c r="D19" s="23"/>
      <c r="E19" s="33" t="str">
        <f t="shared" si="1"/>
        <v/>
      </c>
      <c r="F19" s="23"/>
      <c r="G19" s="33" t="str">
        <f t="shared" si="2"/>
        <v/>
      </c>
      <c r="H19" s="34" t="str">
        <f t="shared" si="3"/>
        <v/>
      </c>
      <c r="I19" s="24"/>
      <c r="J19" s="35" t="str">
        <f t="shared" si="4"/>
        <v/>
      </c>
      <c r="K19" s="24"/>
      <c r="L19" s="35" t="str">
        <f t="shared" si="5"/>
        <v/>
      </c>
      <c r="M19" s="24"/>
      <c r="N19" s="35" t="str">
        <f t="shared" si="6"/>
        <v/>
      </c>
      <c r="O19" s="34" t="str">
        <f t="shared" si="7"/>
        <v/>
      </c>
      <c r="P19" s="36" t="str">
        <f t="shared" si="8"/>
        <v/>
      </c>
      <c r="Q19" s="37">
        <f t="shared" si="9"/>
        <v>0</v>
      </c>
      <c r="T19" s="22" t="s">
        <v>49</v>
      </c>
      <c r="U19" s="40">
        <v>3</v>
      </c>
    </row>
    <row r="20" spans="1:23" s="13" customFormat="1" ht="17.399999999999999" customHeight="1" x14ac:dyDescent="0.3">
      <c r="A20" s="22" t="s">
        <v>63</v>
      </c>
      <c r="B20" s="23"/>
      <c r="C20" s="33" t="str">
        <f t="shared" si="0"/>
        <v/>
      </c>
      <c r="D20" s="23"/>
      <c r="E20" s="33" t="str">
        <f t="shared" si="1"/>
        <v/>
      </c>
      <c r="F20" s="23"/>
      <c r="G20" s="33" t="str">
        <f t="shared" si="2"/>
        <v/>
      </c>
      <c r="H20" s="34" t="str">
        <f t="shared" si="3"/>
        <v/>
      </c>
      <c r="I20" s="24"/>
      <c r="J20" s="35" t="str">
        <f t="shared" si="4"/>
        <v/>
      </c>
      <c r="K20" s="24"/>
      <c r="L20" s="35" t="str">
        <f t="shared" si="5"/>
        <v/>
      </c>
      <c r="M20" s="24"/>
      <c r="N20" s="35" t="str">
        <f t="shared" si="6"/>
        <v/>
      </c>
      <c r="O20" s="34" t="str">
        <f t="shared" si="7"/>
        <v/>
      </c>
      <c r="P20" s="36" t="str">
        <f t="shared" si="8"/>
        <v/>
      </c>
      <c r="Q20" s="37">
        <f t="shared" si="9"/>
        <v>0</v>
      </c>
      <c r="T20" s="22" t="s">
        <v>50</v>
      </c>
      <c r="U20" s="40">
        <v>4</v>
      </c>
    </row>
    <row r="21" spans="1:23" s="13" customFormat="1" ht="17.399999999999999" customHeight="1" x14ac:dyDescent="0.3">
      <c r="A21" s="22" t="s">
        <v>63</v>
      </c>
      <c r="B21" s="23"/>
      <c r="C21" s="33" t="str">
        <f t="shared" si="0"/>
        <v/>
      </c>
      <c r="D21" s="23"/>
      <c r="E21" s="33" t="str">
        <f t="shared" si="1"/>
        <v/>
      </c>
      <c r="F21" s="23"/>
      <c r="G21" s="33" t="str">
        <f t="shared" si="2"/>
        <v/>
      </c>
      <c r="H21" s="34" t="str">
        <f t="shared" si="3"/>
        <v/>
      </c>
      <c r="I21" s="24"/>
      <c r="J21" s="35" t="str">
        <f t="shared" si="4"/>
        <v/>
      </c>
      <c r="K21" s="24"/>
      <c r="L21" s="35" t="str">
        <f t="shared" si="5"/>
        <v/>
      </c>
      <c r="M21" s="24"/>
      <c r="N21" s="35" t="str">
        <f t="shared" si="6"/>
        <v/>
      </c>
      <c r="O21" s="34" t="str">
        <f t="shared" si="7"/>
        <v/>
      </c>
      <c r="P21" s="36" t="str">
        <f t="shared" si="8"/>
        <v/>
      </c>
      <c r="Q21" s="37">
        <f t="shared" si="9"/>
        <v>0</v>
      </c>
      <c r="T21" s="22" t="s">
        <v>51</v>
      </c>
      <c r="U21" s="40">
        <v>5</v>
      </c>
    </row>
    <row r="22" spans="1:23" s="13" customFormat="1" ht="17.399999999999999" customHeight="1" x14ac:dyDescent="0.3">
      <c r="A22" s="22" t="s">
        <v>63</v>
      </c>
      <c r="B22" s="23"/>
      <c r="C22" s="33" t="str">
        <f t="shared" si="0"/>
        <v/>
      </c>
      <c r="D22" s="23"/>
      <c r="E22" s="33" t="str">
        <f t="shared" si="1"/>
        <v/>
      </c>
      <c r="F22" s="23"/>
      <c r="G22" s="33" t="str">
        <f t="shared" si="2"/>
        <v/>
      </c>
      <c r="H22" s="34" t="str">
        <f t="shared" si="3"/>
        <v/>
      </c>
      <c r="I22" s="24"/>
      <c r="J22" s="35" t="str">
        <f t="shared" si="4"/>
        <v/>
      </c>
      <c r="K22" s="24"/>
      <c r="L22" s="35" t="str">
        <f t="shared" si="5"/>
        <v/>
      </c>
      <c r="M22" s="24"/>
      <c r="N22" s="35" t="str">
        <f t="shared" si="6"/>
        <v/>
      </c>
      <c r="O22" s="34" t="str">
        <f t="shared" si="7"/>
        <v/>
      </c>
      <c r="P22" s="36" t="str">
        <f t="shared" si="8"/>
        <v/>
      </c>
      <c r="Q22" s="37">
        <f t="shared" si="9"/>
        <v>0</v>
      </c>
      <c r="W22" s="27"/>
    </row>
    <row r="23" spans="1:23" s="13" customFormat="1" ht="17.399999999999999" customHeight="1" x14ac:dyDescent="0.3">
      <c r="A23" s="22" t="s">
        <v>63</v>
      </c>
      <c r="B23" s="23"/>
      <c r="C23" s="33" t="str">
        <f t="shared" si="0"/>
        <v/>
      </c>
      <c r="D23" s="23"/>
      <c r="E23" s="33" t="str">
        <f t="shared" si="1"/>
        <v/>
      </c>
      <c r="F23" s="23"/>
      <c r="G23" s="33" t="str">
        <f t="shared" si="2"/>
        <v/>
      </c>
      <c r="H23" s="34" t="str">
        <f t="shared" si="3"/>
        <v/>
      </c>
      <c r="I23" s="24"/>
      <c r="J23" s="35" t="str">
        <f t="shared" si="4"/>
        <v/>
      </c>
      <c r="K23" s="24"/>
      <c r="L23" s="35" t="str">
        <f t="shared" si="5"/>
        <v/>
      </c>
      <c r="M23" s="24"/>
      <c r="N23" s="35" t="str">
        <f t="shared" si="6"/>
        <v/>
      </c>
      <c r="O23" s="34" t="str">
        <f t="shared" si="7"/>
        <v/>
      </c>
      <c r="P23" s="36" t="str">
        <f t="shared" si="8"/>
        <v/>
      </c>
      <c r="Q23" s="37">
        <f t="shared" si="9"/>
        <v>0</v>
      </c>
      <c r="W23" s="27"/>
    </row>
    <row r="24" spans="1:23" s="13" customFormat="1" ht="17.399999999999999" customHeight="1" x14ac:dyDescent="0.3">
      <c r="A24" s="27"/>
      <c r="B24" s="27"/>
      <c r="C24" s="27"/>
      <c r="D24" s="21"/>
      <c r="E24" s="27"/>
      <c r="F24" s="54" t="s">
        <v>64</v>
      </c>
      <c r="G24" s="54"/>
      <c r="H24" s="54"/>
      <c r="I24" s="54"/>
      <c r="J24" s="54"/>
      <c r="K24" s="54"/>
      <c r="L24" s="54"/>
      <c r="M24" s="54"/>
      <c r="N24" s="54"/>
      <c r="O24" s="54"/>
      <c r="P24" s="54"/>
      <c r="Q24" s="38">
        <f>SUM(Q6:Q23)</f>
        <v>0</v>
      </c>
      <c r="W24" s="27"/>
    </row>
    <row r="25" spans="1:23" s="13" customFormat="1" ht="17.399999999999999" customHeight="1" x14ac:dyDescent="0.3">
      <c r="A25" s="27"/>
      <c r="B25" s="27"/>
      <c r="C25" s="27"/>
      <c r="D25" s="21"/>
      <c r="E25" s="27"/>
      <c r="F25" s="54" t="s">
        <v>65</v>
      </c>
      <c r="G25" s="54"/>
      <c r="H25" s="54"/>
      <c r="I25" s="54"/>
      <c r="J25" s="54"/>
      <c r="K25" s="54"/>
      <c r="L25" s="54"/>
      <c r="M25" s="54"/>
      <c r="N25" s="54"/>
      <c r="O25" s="54"/>
      <c r="P25" s="54"/>
      <c r="Q25" s="38">
        <f>'Investment Tasks'!B34</f>
        <v>0</v>
      </c>
      <c r="W25" s="27"/>
    </row>
    <row r="26" spans="1:23" s="13" customFormat="1" x14ac:dyDescent="0.3">
      <c r="A26" s="27"/>
      <c r="B26" s="27"/>
      <c r="C26" s="27"/>
      <c r="D26" s="21"/>
      <c r="E26" s="27"/>
      <c r="F26" s="54" t="s">
        <v>66</v>
      </c>
      <c r="G26" s="54"/>
      <c r="H26" s="54"/>
      <c r="I26" s="54"/>
      <c r="J26" s="54"/>
      <c r="K26" s="54"/>
      <c r="L26" s="54"/>
      <c r="M26" s="54"/>
      <c r="N26" s="54"/>
      <c r="O26" s="54"/>
      <c r="P26" s="54"/>
      <c r="Q26" s="39">
        <f>Q24-Q25</f>
        <v>0</v>
      </c>
      <c r="W26" s="27"/>
    </row>
    <row r="27" spans="1:23" s="13" customFormat="1" x14ac:dyDescent="0.3">
      <c r="A27" s="27"/>
      <c r="B27" s="27"/>
      <c r="C27" s="27"/>
      <c r="D27" s="21"/>
      <c r="E27" s="27"/>
      <c r="F27" s="21"/>
      <c r="G27" s="27"/>
      <c r="H27" s="21"/>
      <c r="I27" s="21"/>
      <c r="J27" s="21"/>
      <c r="K27" s="21"/>
      <c r="L27" s="21"/>
      <c r="N27" s="21"/>
      <c r="W27" s="27"/>
    </row>
    <row r="28" spans="1:23" s="13" customFormat="1" x14ac:dyDescent="0.3">
      <c r="A28" s="27"/>
      <c r="B28" s="27"/>
      <c r="C28" s="27"/>
      <c r="D28" s="21"/>
      <c r="E28" s="27"/>
      <c r="F28" s="21"/>
      <c r="G28" s="27"/>
      <c r="H28" s="21"/>
      <c r="I28" s="21"/>
      <c r="J28" s="21"/>
      <c r="K28" s="21"/>
      <c r="L28" s="21"/>
      <c r="N28" s="21"/>
      <c r="W28" s="6"/>
    </row>
    <row r="29" spans="1:23" s="13" customFormat="1" x14ac:dyDescent="0.3">
      <c r="A29" s="27"/>
      <c r="B29" s="27"/>
      <c r="C29" s="27"/>
      <c r="D29" s="21"/>
      <c r="E29" s="27"/>
      <c r="F29" s="21"/>
      <c r="G29" s="27"/>
      <c r="H29" s="21"/>
      <c r="I29" s="21"/>
      <c r="J29" s="21"/>
      <c r="K29" s="21"/>
      <c r="L29" s="21"/>
      <c r="N29" s="21"/>
      <c r="W29" s="6"/>
    </row>
    <row r="30" spans="1:23" s="13" customFormat="1" x14ac:dyDescent="0.3">
      <c r="A30" s="27"/>
      <c r="B30" s="27"/>
      <c r="C30" s="27"/>
      <c r="D30" s="21"/>
      <c r="E30" s="27"/>
      <c r="F30" s="21"/>
      <c r="G30" s="27"/>
      <c r="H30" s="21"/>
      <c r="I30" s="21"/>
      <c r="J30" s="21"/>
      <c r="K30" s="21"/>
      <c r="L30" s="21"/>
      <c r="N30" s="21"/>
      <c r="W30" s="6"/>
    </row>
    <row r="31" spans="1:23" s="13" customFormat="1" x14ac:dyDescent="0.3">
      <c r="A31" s="27"/>
      <c r="B31" s="27"/>
      <c r="C31" s="27"/>
      <c r="D31" s="21"/>
      <c r="E31" s="27"/>
      <c r="F31" s="21"/>
      <c r="G31" s="27"/>
      <c r="H31" s="21"/>
      <c r="I31" s="21"/>
      <c r="J31" s="21"/>
      <c r="K31" s="21"/>
      <c r="L31" s="21"/>
      <c r="N31" s="21"/>
      <c r="W31" s="6"/>
    </row>
    <row r="32" spans="1:23" s="13" customFormat="1" x14ac:dyDescent="0.3">
      <c r="A32" s="27"/>
      <c r="B32" s="27"/>
      <c r="C32" s="27"/>
      <c r="D32" s="21"/>
      <c r="E32" s="27"/>
      <c r="F32" s="21"/>
      <c r="G32" s="27"/>
      <c r="H32" s="21"/>
      <c r="I32" s="21"/>
      <c r="J32" s="21"/>
      <c r="K32" s="21"/>
      <c r="L32" s="21"/>
      <c r="N32" s="21"/>
      <c r="W32" s="6"/>
    </row>
    <row r="33" spans="1:34" s="13" customFormat="1" x14ac:dyDescent="0.3">
      <c r="A33" s="27"/>
      <c r="B33" s="27"/>
      <c r="C33" s="27"/>
      <c r="D33" s="21"/>
      <c r="E33" s="27"/>
      <c r="F33" s="21"/>
      <c r="G33" s="27"/>
      <c r="H33" s="21"/>
      <c r="I33" s="21"/>
      <c r="J33" s="21"/>
      <c r="K33" s="21"/>
      <c r="L33" s="21"/>
      <c r="N33" s="21"/>
      <c r="W33" s="6"/>
    </row>
    <row r="34" spans="1:34" s="13" customFormat="1" x14ac:dyDescent="0.3">
      <c r="A34" s="27"/>
      <c r="B34" s="27"/>
      <c r="C34" s="27"/>
      <c r="D34" s="21"/>
      <c r="E34" s="27"/>
      <c r="F34" s="21"/>
      <c r="G34" s="27"/>
      <c r="H34" s="21"/>
      <c r="I34" s="21"/>
      <c r="J34" s="21"/>
      <c r="K34" s="21"/>
      <c r="L34" s="21"/>
      <c r="N34" s="21"/>
      <c r="W34" s="6"/>
    </row>
    <row r="35" spans="1:34" s="13" customFormat="1" x14ac:dyDescent="0.3">
      <c r="A35" s="27"/>
      <c r="B35" s="27"/>
      <c r="C35" s="27"/>
      <c r="D35" s="21"/>
      <c r="E35" s="27"/>
      <c r="F35" s="21"/>
      <c r="G35" s="27"/>
      <c r="H35" s="21"/>
      <c r="I35" s="21"/>
      <c r="J35" s="21"/>
      <c r="K35" s="21"/>
      <c r="L35" s="21"/>
      <c r="N35" s="21"/>
      <c r="W35" s="6"/>
    </row>
    <row r="36" spans="1:34" s="13" customFormat="1" x14ac:dyDescent="0.3">
      <c r="A36" s="27"/>
      <c r="B36" s="27"/>
      <c r="C36" s="27"/>
      <c r="D36" s="21"/>
      <c r="E36" s="27"/>
      <c r="F36" s="21"/>
      <c r="G36" s="27"/>
      <c r="H36" s="21"/>
      <c r="I36" s="21"/>
      <c r="J36" s="21"/>
      <c r="K36" s="21"/>
      <c r="L36" s="21"/>
      <c r="N36" s="21"/>
      <c r="W36" s="6"/>
    </row>
    <row r="37" spans="1:34" s="13" customFormat="1" x14ac:dyDescent="0.3">
      <c r="A37" s="27"/>
      <c r="B37" s="27"/>
      <c r="C37" s="27"/>
      <c r="D37" s="21"/>
      <c r="E37" s="27"/>
      <c r="F37" s="21"/>
      <c r="G37" s="27"/>
      <c r="H37" s="21"/>
      <c r="I37" s="21"/>
      <c r="J37" s="21"/>
      <c r="K37" s="21"/>
      <c r="L37" s="21"/>
      <c r="N37" s="21"/>
      <c r="W37" s="6"/>
    </row>
    <row r="38" spans="1:34" s="13" customFormat="1" x14ac:dyDescent="0.3">
      <c r="A38" s="27"/>
      <c r="B38" s="27"/>
      <c r="C38" s="27"/>
      <c r="D38" s="21"/>
      <c r="E38" s="27"/>
      <c r="F38" s="21"/>
      <c r="G38" s="27"/>
      <c r="H38" s="21"/>
      <c r="I38" s="21"/>
      <c r="J38" s="21"/>
      <c r="K38" s="21"/>
      <c r="L38" s="21"/>
      <c r="N38" s="21"/>
      <c r="W38" s="6"/>
    </row>
    <row r="39" spans="1:34" s="13" customFormat="1" x14ac:dyDescent="0.3">
      <c r="A39" s="27"/>
      <c r="B39" s="27"/>
      <c r="C39" s="27"/>
      <c r="D39" s="21"/>
      <c r="E39" s="27"/>
      <c r="F39" s="21"/>
      <c r="G39" s="27"/>
      <c r="H39" s="21"/>
      <c r="I39" s="21"/>
      <c r="J39" s="21"/>
      <c r="K39" s="21"/>
      <c r="L39" s="21"/>
      <c r="N39" s="21"/>
      <c r="W39" s="6"/>
    </row>
    <row r="40" spans="1:34" s="13" customFormat="1" x14ac:dyDescent="0.3">
      <c r="A40" s="27"/>
      <c r="B40" s="27"/>
      <c r="C40" s="27"/>
      <c r="D40" s="21"/>
      <c r="E40" s="27"/>
      <c r="F40" s="21"/>
      <c r="G40" s="27"/>
      <c r="H40" s="21"/>
      <c r="I40" s="21"/>
      <c r="J40" s="21"/>
      <c r="K40" s="21"/>
      <c r="L40" s="21"/>
      <c r="N40" s="21"/>
      <c r="W40" s="6"/>
    </row>
    <row r="41" spans="1:34" s="13" customFormat="1" x14ac:dyDescent="0.3">
      <c r="A41" s="27"/>
      <c r="B41" s="27"/>
      <c r="C41" s="27"/>
      <c r="D41" s="21"/>
      <c r="E41" s="27"/>
      <c r="F41" s="21"/>
      <c r="G41" s="27"/>
      <c r="H41" s="21"/>
      <c r="I41" s="21"/>
      <c r="J41" s="21"/>
      <c r="K41" s="21"/>
      <c r="L41" s="21"/>
      <c r="N41" s="21"/>
      <c r="W41" s="6"/>
    </row>
    <row r="42" spans="1:34" s="13" customFormat="1" x14ac:dyDescent="0.3">
      <c r="A42" s="27"/>
      <c r="B42" s="27"/>
      <c r="C42" s="27"/>
      <c r="D42" s="21"/>
      <c r="E42" s="27"/>
      <c r="F42" s="21"/>
      <c r="G42" s="27"/>
      <c r="H42" s="21"/>
      <c r="I42" s="21"/>
      <c r="J42" s="21"/>
      <c r="K42" s="21"/>
      <c r="L42" s="21"/>
      <c r="N42" s="21"/>
      <c r="W42" s="6"/>
    </row>
    <row r="43" spans="1:34" s="13" customFormat="1" x14ac:dyDescent="0.3">
      <c r="A43" s="27"/>
      <c r="B43" s="27"/>
      <c r="C43" s="27"/>
      <c r="D43" s="21"/>
      <c r="E43" s="27"/>
      <c r="F43" s="21"/>
      <c r="G43" s="27"/>
      <c r="H43" s="21"/>
      <c r="I43" s="21"/>
      <c r="J43" s="21"/>
      <c r="K43" s="21"/>
      <c r="L43" s="21"/>
      <c r="N43" s="21"/>
      <c r="W43" s="6"/>
    </row>
    <row r="44" spans="1:34" s="13" customFormat="1" x14ac:dyDescent="0.3">
      <c r="A44" s="6"/>
      <c r="B44" s="2"/>
      <c r="C44" s="2"/>
      <c r="D44" s="1"/>
      <c r="E44" s="2"/>
      <c r="F44" s="1"/>
      <c r="G44" s="2"/>
      <c r="H44" s="1"/>
      <c r="I44" s="21"/>
      <c r="J44" s="21"/>
      <c r="K44" s="21"/>
      <c r="L44" s="21"/>
      <c r="N44" s="21"/>
      <c r="W44" s="6"/>
    </row>
    <row r="45" spans="1:34" s="13" customFormat="1" x14ac:dyDescent="0.3">
      <c r="A45" s="6"/>
      <c r="B45" s="2"/>
      <c r="C45" s="2"/>
      <c r="D45" s="1"/>
      <c r="E45" s="2"/>
      <c r="F45" s="1"/>
      <c r="G45" s="2"/>
      <c r="H45" s="1"/>
      <c r="I45" s="21"/>
      <c r="J45" s="21"/>
      <c r="K45" s="21"/>
      <c r="L45" s="21"/>
      <c r="N45" s="21"/>
      <c r="T45" s="1"/>
      <c r="U45" s="1"/>
      <c r="W45" s="6"/>
    </row>
    <row r="46" spans="1:34" x14ac:dyDescent="0.3">
      <c r="I46" s="21"/>
      <c r="J46" s="21"/>
      <c r="K46" s="21"/>
      <c r="L46" s="21"/>
      <c r="N46" s="21"/>
      <c r="V46" s="13"/>
      <c r="X46" s="13"/>
      <c r="Y46" s="13"/>
      <c r="Z46" s="13"/>
      <c r="AA46" s="13"/>
      <c r="AB46" s="13"/>
      <c r="AC46" s="13"/>
      <c r="AD46" s="13"/>
      <c r="AE46" s="13"/>
      <c r="AF46" s="13"/>
      <c r="AG46" s="13"/>
      <c r="AH46" s="13"/>
    </row>
    <row r="47" spans="1:34" x14ac:dyDescent="0.3">
      <c r="I47" s="21"/>
      <c r="J47" s="21"/>
      <c r="K47" s="21"/>
      <c r="L47" s="21"/>
      <c r="N47" s="21"/>
    </row>
    <row r="48" spans="1:34" x14ac:dyDescent="0.3">
      <c r="I48" s="21"/>
      <c r="J48" s="21"/>
      <c r="K48" s="21"/>
      <c r="L48" s="21"/>
      <c r="N48" s="21"/>
    </row>
    <row r="49" spans="9:14" x14ac:dyDescent="0.3">
      <c r="I49" s="21"/>
      <c r="J49" s="21"/>
      <c r="K49" s="21"/>
      <c r="L49" s="21"/>
      <c r="N49" s="21"/>
    </row>
    <row r="50" spans="9:14" x14ac:dyDescent="0.3">
      <c r="I50" s="21"/>
      <c r="J50" s="21"/>
      <c r="K50" s="21"/>
      <c r="L50" s="21"/>
      <c r="N50" s="21"/>
    </row>
    <row r="51" spans="9:14" x14ac:dyDescent="0.3">
      <c r="I51" s="21"/>
      <c r="J51" s="21"/>
      <c r="K51" s="21"/>
      <c r="L51" s="21"/>
      <c r="N51" s="21"/>
    </row>
    <row r="52" spans="9:14" x14ac:dyDescent="0.3">
      <c r="I52" s="21"/>
      <c r="J52" s="21"/>
      <c r="K52" s="21"/>
      <c r="L52" s="21"/>
      <c r="N52" s="21"/>
    </row>
    <row r="53" spans="9:14" x14ac:dyDescent="0.3">
      <c r="I53" s="21"/>
      <c r="J53" s="21"/>
      <c r="K53" s="21"/>
      <c r="L53" s="21"/>
      <c r="N53" s="21"/>
    </row>
    <row r="54" spans="9:14" x14ac:dyDescent="0.3">
      <c r="I54" s="21"/>
      <c r="J54" s="21"/>
      <c r="K54" s="21"/>
      <c r="L54" s="21"/>
      <c r="N54" s="21"/>
    </row>
    <row r="55" spans="9:14" x14ac:dyDescent="0.3">
      <c r="I55" s="21"/>
      <c r="J55" s="21"/>
      <c r="K55" s="21"/>
      <c r="L55" s="21"/>
      <c r="N55" s="21"/>
    </row>
    <row r="56" spans="9:14" x14ac:dyDescent="0.3">
      <c r="I56" s="21"/>
      <c r="J56" s="21"/>
      <c r="K56" s="21"/>
      <c r="L56" s="21"/>
      <c r="N56" s="21"/>
    </row>
    <row r="57" spans="9:14" x14ac:dyDescent="0.3">
      <c r="I57" s="21"/>
      <c r="J57" s="21"/>
      <c r="K57" s="21"/>
      <c r="L57" s="21"/>
      <c r="N57" s="21"/>
    </row>
    <row r="58" spans="9:14" x14ac:dyDescent="0.3">
      <c r="I58" s="21"/>
      <c r="J58" s="21"/>
      <c r="K58" s="21"/>
      <c r="L58" s="21"/>
      <c r="N58" s="21"/>
    </row>
    <row r="59" spans="9:14" x14ac:dyDescent="0.3">
      <c r="I59" s="21"/>
      <c r="J59" s="21"/>
      <c r="K59" s="21"/>
      <c r="L59" s="21"/>
      <c r="N59" s="21"/>
    </row>
    <row r="60" spans="9:14" x14ac:dyDescent="0.3">
      <c r="I60" s="21"/>
      <c r="J60" s="21"/>
      <c r="K60" s="21"/>
      <c r="L60" s="21"/>
      <c r="N60" s="21"/>
    </row>
    <row r="61" spans="9:14" x14ac:dyDescent="0.3">
      <c r="I61" s="21"/>
      <c r="J61" s="21"/>
      <c r="K61" s="21"/>
      <c r="L61" s="21"/>
      <c r="N61" s="21"/>
    </row>
    <row r="62" spans="9:14" x14ac:dyDescent="0.3">
      <c r="I62" s="21"/>
      <c r="J62" s="21"/>
      <c r="K62" s="21"/>
      <c r="L62" s="21"/>
      <c r="N62" s="21"/>
    </row>
    <row r="63" spans="9:14" x14ac:dyDescent="0.3">
      <c r="I63" s="21"/>
      <c r="J63" s="21"/>
      <c r="K63" s="21"/>
      <c r="L63" s="21"/>
      <c r="N63" s="21"/>
    </row>
    <row r="64" spans="9:14" x14ac:dyDescent="0.3">
      <c r="I64" s="21"/>
      <c r="J64" s="21"/>
      <c r="K64" s="21"/>
      <c r="L64" s="21"/>
      <c r="N64" s="21"/>
    </row>
    <row r="65" spans="9:14" x14ac:dyDescent="0.3">
      <c r="I65" s="21"/>
      <c r="J65" s="21"/>
      <c r="K65" s="21"/>
      <c r="L65" s="21"/>
      <c r="N65" s="21"/>
    </row>
    <row r="66" spans="9:14" x14ac:dyDescent="0.3">
      <c r="I66" s="21"/>
      <c r="J66" s="21"/>
      <c r="K66" s="21"/>
      <c r="L66" s="21"/>
      <c r="N66" s="21"/>
    </row>
    <row r="67" spans="9:14" x14ac:dyDescent="0.3">
      <c r="I67" s="21"/>
      <c r="J67" s="21"/>
      <c r="K67" s="21"/>
      <c r="L67" s="21"/>
      <c r="N67" s="21"/>
    </row>
    <row r="68" spans="9:14" x14ac:dyDescent="0.3">
      <c r="I68" s="21"/>
      <c r="J68" s="21"/>
      <c r="K68" s="21"/>
      <c r="L68" s="21"/>
      <c r="N68" s="21"/>
    </row>
    <row r="69" spans="9:14" x14ac:dyDescent="0.3">
      <c r="I69" s="21"/>
      <c r="J69" s="21"/>
      <c r="K69" s="21"/>
      <c r="L69" s="21"/>
      <c r="N69" s="21"/>
    </row>
    <row r="70" spans="9:14" x14ac:dyDescent="0.3">
      <c r="I70" s="21"/>
      <c r="J70" s="21"/>
      <c r="K70" s="21"/>
      <c r="L70" s="21"/>
      <c r="N70" s="21"/>
    </row>
    <row r="71" spans="9:14" x14ac:dyDescent="0.3">
      <c r="I71" s="21"/>
      <c r="J71" s="21"/>
      <c r="K71" s="21"/>
      <c r="L71" s="21"/>
      <c r="N71" s="21"/>
    </row>
    <row r="72" spans="9:14" x14ac:dyDescent="0.3">
      <c r="I72" s="21"/>
      <c r="J72" s="21"/>
      <c r="K72" s="21"/>
      <c r="L72" s="21"/>
      <c r="N72" s="21"/>
    </row>
    <row r="73" spans="9:14" x14ac:dyDescent="0.3">
      <c r="I73" s="21"/>
      <c r="J73" s="21"/>
      <c r="K73" s="21"/>
      <c r="L73" s="21"/>
      <c r="N73" s="21"/>
    </row>
    <row r="74" spans="9:14" x14ac:dyDescent="0.3">
      <c r="I74" s="21"/>
      <c r="J74" s="21"/>
      <c r="K74" s="21"/>
      <c r="L74" s="21"/>
      <c r="N74" s="21"/>
    </row>
    <row r="75" spans="9:14" x14ac:dyDescent="0.3">
      <c r="I75" s="21"/>
      <c r="J75" s="21"/>
      <c r="K75" s="21"/>
      <c r="L75" s="21"/>
      <c r="N75" s="21"/>
    </row>
    <row r="76" spans="9:14" x14ac:dyDescent="0.3">
      <c r="I76" s="21"/>
      <c r="J76" s="21"/>
      <c r="K76" s="21"/>
      <c r="L76" s="21"/>
      <c r="N76" s="21"/>
    </row>
    <row r="77" spans="9:14" x14ac:dyDescent="0.3">
      <c r="I77" s="21"/>
      <c r="J77" s="21"/>
      <c r="K77" s="21"/>
      <c r="L77" s="21"/>
      <c r="N77" s="21"/>
    </row>
    <row r="78" spans="9:14" x14ac:dyDescent="0.3">
      <c r="I78" s="21"/>
      <c r="J78" s="21"/>
      <c r="K78" s="21"/>
      <c r="L78" s="21"/>
      <c r="N78" s="21"/>
    </row>
    <row r="79" spans="9:14" x14ac:dyDescent="0.3">
      <c r="I79" s="21"/>
      <c r="J79" s="21"/>
      <c r="K79" s="21"/>
      <c r="L79" s="21"/>
      <c r="N79" s="21"/>
    </row>
  </sheetData>
  <sheetProtection algorithmName="SHA-512" hashValue="nyOEMc4Q4zde+x9Wyt6qOt0Y75qeMBZ21jG5hHuSFkfXka695Srz27TZHBFwb9rqu+v/mpOi1hPamOcq8OHp/g==" saltValue="S9cc4Y9aBRXpwB7nnS5pNw==" spinCount="100000" sheet="1" formatCells="0" formatColumns="0" formatRows="0" insertColumns="0" insertRows="0" insertHyperlinks="0" deleteColumns="0" deleteRows="0" sort="0" autoFilter="0" pivotTables="0"/>
  <mergeCells count="6">
    <mergeCell ref="R4:AD4"/>
    <mergeCell ref="R5:AD5"/>
    <mergeCell ref="F26:P26"/>
    <mergeCell ref="A4:Q4"/>
    <mergeCell ref="F24:P24"/>
    <mergeCell ref="F25:P25"/>
  </mergeCells>
  <dataValidations count="5">
    <dataValidation allowBlank="1" showInputMessage="1" showErrorMessage="1" promptTitle="Professional service" prompt="(low=5; med=3; high=1)" sqref="I5:J5 L5 N5" xr:uid="{AA679E1A-482B-405B-8D69-86A20D78DD39}"/>
    <dataValidation allowBlank="1" showInputMessage="1" showErrorMessage="1" promptTitle="Institutional service" prompt="(low=5; med=3; high=1)" sqref="K5" xr:uid="{B9422337-1AF0-40FC-9D94-523C6B120EFE}"/>
    <dataValidation allowBlank="1" showInputMessage="1" showErrorMessage="1" promptTitle="Other Metric" prompt="(low=0; med=1; high=2)" sqref="M5" xr:uid="{E66F23AA-A675-4AED-A3CC-3AD14AA8AB6C}"/>
    <dataValidation type="list" allowBlank="1" showInputMessage="1" showErrorMessage="1" sqref="K6:K23 M6:M23 I6:I23" xr:uid="{6A72285D-90E3-4FA8-A916-AC9002EF7BB2}">
      <formula1>$W$9:$W$11</formula1>
    </dataValidation>
    <dataValidation type="list" allowBlank="1" showInputMessage="1" showErrorMessage="1" sqref="D6:D23 F6:F23 B6:B23" xr:uid="{E77AD087-6982-43D5-82A0-E274C2961FA8}">
      <formula1>$T$17:$T$21</formula1>
    </dataValidation>
  </dataValidations>
  <printOptions horizontalCentered="1"/>
  <pageMargins left="0.25" right="0.2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C9CA-B989-42B5-83E4-62FB1F385531}">
  <dimension ref="A1:A20"/>
  <sheetViews>
    <sheetView tabSelected="1" workbookViewId="0"/>
  </sheetViews>
  <sheetFormatPr defaultRowHeight="14.4" x14ac:dyDescent="0.3"/>
  <cols>
    <col min="1" max="1" width="101.88671875" style="59" customWidth="1"/>
  </cols>
  <sheetData>
    <row r="1" spans="1:1" ht="57.6" x14ac:dyDescent="0.3">
      <c r="A1" s="55" t="s">
        <v>70</v>
      </c>
    </row>
    <row r="2" spans="1:1" x14ac:dyDescent="0.3">
      <c r="A2" s="56"/>
    </row>
    <row r="3" spans="1:1" x14ac:dyDescent="0.3">
      <c r="A3" s="57" t="s">
        <v>71</v>
      </c>
    </row>
    <row r="4" spans="1:1" ht="43.2" x14ac:dyDescent="0.3">
      <c r="A4" s="58" t="s">
        <v>75</v>
      </c>
    </row>
    <row r="5" spans="1:1" ht="43.2" x14ac:dyDescent="0.3">
      <c r="A5" s="58" t="s">
        <v>76</v>
      </c>
    </row>
    <row r="6" spans="1:1" ht="28.8" x14ac:dyDescent="0.3">
      <c r="A6" s="58" t="s">
        <v>77</v>
      </c>
    </row>
    <row r="7" spans="1:1" x14ac:dyDescent="0.3">
      <c r="A7" s="56"/>
    </row>
    <row r="8" spans="1:1" x14ac:dyDescent="0.3">
      <c r="A8" s="57" t="s">
        <v>72</v>
      </c>
    </row>
    <row r="9" spans="1:1" ht="28.8" x14ac:dyDescent="0.3">
      <c r="A9" s="58" t="s">
        <v>78</v>
      </c>
    </row>
    <row r="10" spans="1:1" x14ac:dyDescent="0.3">
      <c r="A10" s="58" t="s">
        <v>79</v>
      </c>
    </row>
    <row r="11" spans="1:1" ht="28.8" x14ac:dyDescent="0.3">
      <c r="A11" s="58" t="s">
        <v>80</v>
      </c>
    </row>
    <row r="12" spans="1:1" x14ac:dyDescent="0.3">
      <c r="A12" s="56"/>
    </row>
    <row r="13" spans="1:1" ht="28.8" x14ac:dyDescent="0.3">
      <c r="A13" s="55" t="s">
        <v>73</v>
      </c>
    </row>
    <row r="14" spans="1:1" ht="43.2" x14ac:dyDescent="0.3">
      <c r="A14" s="60" t="s">
        <v>81</v>
      </c>
    </row>
    <row r="15" spans="1:1" ht="28.8" x14ac:dyDescent="0.3">
      <c r="A15" s="60" t="s">
        <v>82</v>
      </c>
    </row>
    <row r="16" spans="1:1" x14ac:dyDescent="0.3">
      <c r="A16" s="56"/>
    </row>
    <row r="17" spans="1:1" ht="86.4" x14ac:dyDescent="0.3">
      <c r="A17" s="56" t="s">
        <v>74</v>
      </c>
    </row>
    <row r="18" spans="1:1" x14ac:dyDescent="0.3">
      <c r="A18" s="56"/>
    </row>
    <row r="19" spans="1:1" ht="86.4" x14ac:dyDescent="0.3">
      <c r="A19" s="56" t="s">
        <v>83</v>
      </c>
    </row>
    <row r="20" spans="1:1" x14ac:dyDescent="0.3">
      <c r="A20" s="5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A6C4-D3CC-4A4E-A801-D8C45A8171DF}">
  <dimension ref="A1"/>
  <sheetViews>
    <sheetView workbookViewId="0">
      <selection activeCell="A2" sqref="A2"/>
    </sheetView>
  </sheetViews>
  <sheetFormatPr defaultRowHeight="14.4" x14ac:dyDescent="0.3"/>
  <sheetData>
    <row r="1" spans="1:1" x14ac:dyDescent="0.3">
      <c r="A1" t="s">
        <v>69</v>
      </c>
    </row>
  </sheetData>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Struggles</vt:lpstr>
      <vt:lpstr>Transactional Tasks</vt:lpstr>
      <vt:lpstr>Investment Tasks</vt:lpstr>
      <vt:lpstr>capFTE</vt:lpstr>
      <vt:lpstr>Additional Info</vt:lpstr>
      <vt:lpstr>unprotect pw is workload</vt:lpstr>
      <vt:lpstr>capFTE!Print_Titles</vt:lpstr>
      <vt:lpstr>'Investment Tasks'!Print_Titles</vt:lpstr>
      <vt:lpstr>'Transactional Tasks'!Print_Titles</vt:lpstr>
    </vt:vector>
  </TitlesOfParts>
  <Company>Duke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Lacey Rhea</dc:creator>
  <cp:lastModifiedBy>Lacey Rhea</cp:lastModifiedBy>
  <cp:lastPrinted>2025-04-23T13:35:50Z</cp:lastPrinted>
  <dcterms:created xsi:type="dcterms:W3CDTF">2025-02-19T15:22:53Z</dcterms:created>
  <dcterms:modified xsi:type="dcterms:W3CDTF">2025-04-25T18:06:42Z</dcterms:modified>
</cp:coreProperties>
</file>